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23064" windowHeight="4704"/>
  </bookViews>
  <sheets>
    <sheet name="TURF結果例" sheetId="4" r:id="rId1"/>
  </sheets>
  <calcPr calcId="145621" iterateCount="1"/>
</workbook>
</file>

<file path=xl/calcChain.xml><?xml version="1.0" encoding="utf-8"?>
<calcChain xmlns="http://schemas.openxmlformats.org/spreadsheetml/2006/main">
  <c r="E25" i="4" l="1"/>
  <c r="E19" i="4"/>
  <c r="E13" i="4"/>
  <c r="F20" i="4" l="1"/>
  <c r="F21" i="4" s="1"/>
  <c r="F22" i="4" s="1"/>
  <c r="F23" i="4" s="1"/>
  <c r="F24" i="4" s="1"/>
  <c r="F14" i="4"/>
  <c r="F15" i="4" s="1"/>
  <c r="F16" i="4" s="1"/>
  <c r="F17" i="4" s="1"/>
  <c r="F18" i="4" s="1"/>
  <c r="F8" i="4"/>
  <c r="F9" i="4" s="1"/>
  <c r="F10" i="4" s="1"/>
  <c r="F11" i="4" s="1"/>
  <c r="F12" i="4" s="1"/>
</calcChain>
</file>

<file path=xl/sharedStrings.xml><?xml version="1.0" encoding="utf-8"?>
<sst xmlns="http://schemas.openxmlformats.org/spreadsheetml/2006/main" count="33" uniqueCount="23">
  <si>
    <t>合計</t>
  </si>
  <si>
    <t>Item</t>
    <phoneticPr fontId="1"/>
  </si>
  <si>
    <t>サービス概要</t>
    <rPh sb="4" eb="6">
      <t>ガイヨウ</t>
    </rPh>
    <phoneticPr fontId="0"/>
  </si>
  <si>
    <t>ライン 候補1</t>
    <rPh sb="4" eb="6">
      <t>コウホ</t>
    </rPh>
    <phoneticPr fontId="1"/>
  </si>
  <si>
    <t>ライン 候補2</t>
    <rPh sb="4" eb="6">
      <t>コウホ</t>
    </rPh>
    <phoneticPr fontId="1"/>
  </si>
  <si>
    <t>ライン 候補3</t>
    <rPh sb="4" eb="6">
      <t>コウホ</t>
    </rPh>
    <phoneticPr fontId="1"/>
  </si>
  <si>
    <t>(N)</t>
    <phoneticPr fontId="3" type="noConversion"/>
  </si>
  <si>
    <r>
      <t>REACH</t>
    </r>
    <r>
      <rPr>
        <sz val="10"/>
        <rFont val="MS Sans Serif"/>
        <family val="2"/>
      </rPr>
      <t>への寄与度(%)</t>
    </r>
  </si>
  <si>
    <r>
      <t>REACH</t>
    </r>
    <r>
      <rPr>
        <sz val="10"/>
        <rFont val="ＭＳ Ｐゴシック"/>
        <family val="3"/>
        <charset val="128"/>
      </rPr>
      <t>への累積寄与度</t>
    </r>
    <r>
      <rPr>
        <sz val="10"/>
        <rFont val="MS Sans Serif"/>
        <family val="2"/>
      </rPr>
      <t>(%)</t>
    </r>
    <rPh sb="7" eb="9">
      <t>ルイセキ</t>
    </rPh>
    <phoneticPr fontId="1"/>
  </si>
  <si>
    <t>ラインに含めるアイテム数: 5</t>
    <rPh sb="4" eb="5">
      <t>フク</t>
    </rPh>
    <rPh sb="11" eb="12">
      <t>スウ</t>
    </rPh>
    <phoneticPr fontId="1"/>
  </si>
  <si>
    <t>モダンアンニン</t>
  </si>
  <si>
    <t>バナナ＆ナッツ入りベイクドケーキ</t>
  </si>
  <si>
    <t>塩チョコシュー</t>
  </si>
  <si>
    <t>乙女のストロベリーパフェ</t>
  </si>
  <si>
    <t>地元の果物もりだくさんゼリー</t>
  </si>
  <si>
    <t>レアチーズベリークレープ</t>
  </si>
  <si>
    <t>Total</t>
    <phoneticPr fontId="3" type="noConversion"/>
  </si>
  <si>
    <r>
      <rPr>
        <sz val="10"/>
        <rFont val="ＭＳ Ｐゴシック"/>
        <family val="3"/>
        <charset val="128"/>
      </rPr>
      <t>ラインナップ</t>
    </r>
    <r>
      <rPr>
        <sz val="10"/>
        <rFont val="MS Sans Serif"/>
        <family val="2"/>
      </rPr>
      <t>(TOP3)</t>
    </r>
    <phoneticPr fontId="5"/>
  </si>
  <si>
    <t>※棚が5フェイスしかない場合の最も効率的なラインナップの候補上位3つ</t>
    <rPh sb="1" eb="2">
      <t>タナ</t>
    </rPh>
    <rPh sb="12" eb="14">
      <t>バアイ</t>
    </rPh>
    <rPh sb="15" eb="16">
      <t>モット</t>
    </rPh>
    <rPh sb="17" eb="20">
      <t>コウリツテキ</t>
    </rPh>
    <rPh sb="28" eb="30">
      <t>コウホ</t>
    </rPh>
    <rPh sb="30" eb="32">
      <t>ジョウイ</t>
    </rPh>
    <phoneticPr fontId="1"/>
  </si>
  <si>
    <t>東京プリン</t>
    <phoneticPr fontId="1"/>
  </si>
  <si>
    <t>注）以下の数値は全てダミーです。</t>
    <rPh sb="0" eb="1">
      <t>チュウ</t>
    </rPh>
    <rPh sb="2" eb="4">
      <t>イカ</t>
    </rPh>
    <rPh sb="5" eb="7">
      <t>スウチ</t>
    </rPh>
    <rPh sb="8" eb="9">
      <t>スベ</t>
    </rPh>
    <phoneticPr fontId="1"/>
  </si>
  <si>
    <t>REACH(消費者への充足率)への寄与度 (TURF):</t>
    <rPh sb="6" eb="9">
      <t>ショウヒシャ</t>
    </rPh>
    <rPh sb="11" eb="14">
      <t>ジュウソクリツ</t>
    </rPh>
    <phoneticPr fontId="1"/>
  </si>
  <si>
    <t>よって、ライン候補１の5つのスイーツを棚に並べることが最もリーチ率が高いことが分かる</t>
    <rPh sb="7" eb="9">
      <t>コウホ</t>
    </rPh>
    <rPh sb="19" eb="20">
      <t>タナ</t>
    </rPh>
    <rPh sb="21" eb="22">
      <t>ナラ</t>
    </rPh>
    <rPh sb="27" eb="28">
      <t>モット</t>
    </rPh>
    <rPh sb="32" eb="33">
      <t>リツ</t>
    </rPh>
    <rPh sb="34" eb="35">
      <t>タカ</t>
    </rPh>
    <rPh sb="39" eb="40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</si>
</sst>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theme="1"/>
      <name val="ＭＳ Ｐゴシック"/>
      <family val="2"/>
      <scheme val="minor"/>
    </font>
    <font>
      <sz val="10"/>
      <name val="MS Sans Serif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2"/>
    </font>
    <font>
      <sz val="10"/>
      <color rgb="FFFF0000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right" vertical="top"/>
    </xf>
    <xf numFmtId="176" fontId="7" fillId="0" borderId="0" xfId="0" applyNumberFormat="1" applyFont="1" applyAlignment="1">
      <alignment horizontal="right" vertical="top"/>
    </xf>
    <xf numFmtId="0" fontId="7" fillId="0" borderId="0" xfId="0" applyFont="1"/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10" fillId="0" borderId="2" xfId="0" applyFont="1" applyBorder="1" applyAlignment="1" applyProtection="1">
      <alignment horizontal="right"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5" xfId="0" applyFont="1" applyBorder="1" applyAlignment="1" applyProtection="1">
      <alignment horizontal="right" vertical="top"/>
      <protection locked="0"/>
    </xf>
    <xf numFmtId="0" fontId="10" fillId="0" borderId="5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alignment horizontal="right" vertical="top"/>
      <protection locked="0"/>
    </xf>
    <xf numFmtId="0" fontId="10" fillId="0" borderId="6" xfId="0" applyFont="1" applyBorder="1" applyAlignment="1" applyProtection="1">
      <alignment vertical="top"/>
      <protection locked="0"/>
    </xf>
    <xf numFmtId="177" fontId="10" fillId="0" borderId="2" xfId="0" applyNumberFormat="1" applyFont="1" applyBorder="1" applyAlignment="1" applyProtection="1">
      <alignment vertical="top"/>
      <protection locked="0"/>
    </xf>
    <xf numFmtId="177" fontId="10" fillId="0" borderId="0" xfId="0" applyNumberFormat="1" applyFont="1" applyAlignment="1" applyProtection="1">
      <alignment vertical="top"/>
      <protection locked="0"/>
    </xf>
    <xf numFmtId="177" fontId="10" fillId="0" borderId="5" xfId="0" applyNumberFormat="1" applyFont="1" applyBorder="1" applyAlignment="1" applyProtection="1">
      <alignment vertical="top"/>
      <protection locked="0"/>
    </xf>
    <xf numFmtId="177" fontId="10" fillId="0" borderId="6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Alignment="1">
      <alignment horizontal="left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49" fontId="16" fillId="0" borderId="0" xfId="0" applyNumberFormat="1" applyFont="1" applyAlignment="1">
      <alignment horizontal="left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7" fillId="2" borderId="0" xfId="0" applyFont="1" applyFill="1"/>
    <xf numFmtId="0" fontId="0" fillId="2" borderId="0" xfId="0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TURF結果例!$E$7</c:f>
              <c:strCache>
                <c:ptCount val="1"/>
                <c:pt idx="0">
                  <c:v>REACHへの寄与度(%)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numFmt formatCode="0.0&quot;%&quot;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TURF結果例!$D$8:$D$12</c:f>
              <c:strCache>
                <c:ptCount val="5"/>
                <c:pt idx="0">
                  <c:v>モダンアンニン</c:v>
                </c:pt>
                <c:pt idx="1">
                  <c:v>バナナ＆ナッツ入りベイクドケーキ</c:v>
                </c:pt>
                <c:pt idx="2">
                  <c:v>塩チョコシュー</c:v>
                </c:pt>
                <c:pt idx="3">
                  <c:v>乙女のストロベリーパフェ</c:v>
                </c:pt>
                <c:pt idx="4">
                  <c:v>地元の果物もりだくさんゼリー</c:v>
                </c:pt>
              </c:strCache>
            </c:strRef>
          </c:cat>
          <c:val>
            <c:numRef>
              <c:f>TURF結果例!$E$8:$E$12</c:f>
              <c:numCache>
                <c:formatCode>0.0</c:formatCode>
                <c:ptCount val="5"/>
                <c:pt idx="0">
                  <c:v>52.538071065989762</c:v>
                </c:pt>
                <c:pt idx="1">
                  <c:v>22.081218274111649</c:v>
                </c:pt>
                <c:pt idx="2">
                  <c:v>10.152284263959388</c:v>
                </c:pt>
                <c:pt idx="3">
                  <c:v>5.3299492385786804</c:v>
                </c:pt>
                <c:pt idx="4">
                  <c:v>3.299492385786801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404224"/>
        <c:axId val="244405760"/>
      </c:barChart>
      <c:lineChart>
        <c:grouping val="standard"/>
        <c:varyColors val="0"/>
        <c:ser>
          <c:idx val="1"/>
          <c:order val="1"/>
          <c:tx>
            <c:strRef>
              <c:f>TURF結果例!$F$7</c:f>
              <c:strCache>
                <c:ptCount val="1"/>
                <c:pt idx="0">
                  <c:v>REACHへの累積寄与度(%)</c:v>
                </c:pt>
              </c:strCache>
            </c:strRef>
          </c:tx>
          <c:dLbls>
            <c:numFmt formatCode="0.0&quot;%&quot;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TURF結果例!$D$8:$D$12</c:f>
              <c:strCache>
                <c:ptCount val="5"/>
                <c:pt idx="0">
                  <c:v>モダンアンニン</c:v>
                </c:pt>
                <c:pt idx="1">
                  <c:v>バナナ＆ナッツ入りベイクドケーキ</c:v>
                </c:pt>
                <c:pt idx="2">
                  <c:v>塩チョコシュー</c:v>
                </c:pt>
                <c:pt idx="3">
                  <c:v>乙女のストロベリーパフェ</c:v>
                </c:pt>
                <c:pt idx="4">
                  <c:v>地元の果物もりだくさんゼリー</c:v>
                </c:pt>
              </c:strCache>
            </c:strRef>
          </c:cat>
          <c:val>
            <c:numRef>
              <c:f>TURF結果例!$F$8:$F$12</c:f>
              <c:numCache>
                <c:formatCode>0.0</c:formatCode>
                <c:ptCount val="5"/>
                <c:pt idx="0">
                  <c:v>52.538071065989762</c:v>
                </c:pt>
                <c:pt idx="1">
                  <c:v>74.619289340101403</c:v>
                </c:pt>
                <c:pt idx="2">
                  <c:v>84.771573604060791</c:v>
                </c:pt>
                <c:pt idx="3">
                  <c:v>90.101522842639469</c:v>
                </c:pt>
                <c:pt idx="4">
                  <c:v>93.401015228426274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4224"/>
        <c:axId val="244405760"/>
      </c:lineChart>
      <c:catAx>
        <c:axId val="2444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405760"/>
        <c:crosses val="autoZero"/>
        <c:auto val="1"/>
        <c:lblAlgn val="ctr"/>
        <c:lblOffset val="100"/>
        <c:noMultiLvlLbl val="0"/>
      </c:catAx>
      <c:valAx>
        <c:axId val="244405760"/>
        <c:scaling>
          <c:orientation val="minMax"/>
        </c:scaling>
        <c:delete val="0"/>
        <c:axPos val="l"/>
        <c:numFmt formatCode="0&quot;%&quot;" sourceLinked="0"/>
        <c:majorTickMark val="out"/>
        <c:minorTickMark val="none"/>
        <c:tickLblPos val="nextTo"/>
        <c:crossAx val="24440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622005684125045"/>
          <c:y val="0.2425088717842854"/>
          <c:w val="0.26347949654892405"/>
          <c:h val="0.1404504212254367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6</xdr:row>
      <xdr:rowOff>3810</xdr:rowOff>
    </xdr:from>
    <xdr:to>
      <xdr:col>16</xdr:col>
      <xdr:colOff>495300</xdr:colOff>
      <xdr:row>23</xdr:row>
      <xdr:rowOff>45720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5" sqref="A5"/>
    </sheetView>
  </sheetViews>
  <sheetFormatPr defaultRowHeight="13.2" x14ac:dyDescent="0.2"/>
  <cols>
    <col min="1" max="1" width="4.109375" bestFit="1" customWidth="1"/>
    <col min="2" max="2" width="24.88671875" bestFit="1" customWidth="1"/>
    <col min="4" max="4" width="24.88671875" customWidth="1"/>
    <col min="5" max="6" width="12.44140625" customWidth="1"/>
  </cols>
  <sheetData>
    <row r="1" spans="1:14" s="8" customFormat="1" x14ac:dyDescent="0.25">
      <c r="A1" s="31" t="s">
        <v>20</v>
      </c>
      <c r="B1" s="7"/>
      <c r="C1" s="26"/>
      <c r="D1" s="1"/>
      <c r="I1" s="2"/>
      <c r="J1" s="2"/>
      <c r="K1" s="2"/>
      <c r="L1" s="1"/>
      <c r="M1" s="1"/>
      <c r="N1" s="1"/>
    </row>
    <row r="2" spans="1:14" s="8" customFormat="1" x14ac:dyDescent="0.25">
      <c r="A2" s="3" t="s">
        <v>6</v>
      </c>
      <c r="B2" s="4" t="s">
        <v>16</v>
      </c>
      <c r="C2" s="9">
        <v>1000</v>
      </c>
      <c r="D2" s="9"/>
      <c r="I2" s="9"/>
      <c r="J2" s="9"/>
      <c r="K2" s="9"/>
      <c r="L2" s="9"/>
      <c r="M2" s="9"/>
      <c r="N2" s="9"/>
    </row>
    <row r="3" spans="1:14" x14ac:dyDescent="0.2">
      <c r="A3" s="5"/>
      <c r="B3" s="5"/>
      <c r="C3" s="6"/>
      <c r="D3" s="6"/>
      <c r="I3" s="6"/>
      <c r="J3" s="6"/>
      <c r="K3" s="6"/>
      <c r="L3" s="6"/>
      <c r="M3" s="6"/>
      <c r="N3" s="6"/>
    </row>
    <row r="5" spans="1:14" s="8" customFormat="1" ht="12" x14ac:dyDescent="0.15">
      <c r="B5" s="10" t="s">
        <v>21</v>
      </c>
      <c r="C5" s="10"/>
      <c r="D5" s="27" t="s">
        <v>9</v>
      </c>
      <c r="E5" s="10"/>
      <c r="F5" s="10"/>
    </row>
    <row r="6" spans="1:14" s="8" customFormat="1" ht="12.6" thickBot="1" x14ac:dyDescent="0.2">
      <c r="B6" s="29" t="s">
        <v>18</v>
      </c>
      <c r="C6" s="10"/>
      <c r="D6" s="10"/>
      <c r="E6" s="10"/>
      <c r="F6" s="10"/>
    </row>
    <row r="7" spans="1:14" s="8" customFormat="1" ht="25.8" x14ac:dyDescent="0.15">
      <c r="B7" s="28" t="s">
        <v>17</v>
      </c>
      <c r="C7" s="11" t="s">
        <v>1</v>
      </c>
      <c r="D7" s="12" t="s">
        <v>2</v>
      </c>
      <c r="E7" s="12" t="s">
        <v>7</v>
      </c>
      <c r="F7" s="12" t="s">
        <v>8</v>
      </c>
      <c r="G7" s="13"/>
    </row>
    <row r="8" spans="1:14" s="8" customFormat="1" x14ac:dyDescent="0.15">
      <c r="B8" s="32" t="s">
        <v>3</v>
      </c>
      <c r="C8" s="14"/>
      <c r="D8" s="15" t="s">
        <v>10</v>
      </c>
      <c r="E8" s="22">
        <v>52.538071065989762</v>
      </c>
      <c r="F8" s="22">
        <f>+E8</f>
        <v>52.538071065989762</v>
      </c>
    </row>
    <row r="9" spans="1:14" s="8" customFormat="1" x14ac:dyDescent="0.15">
      <c r="B9" s="33"/>
      <c r="C9" s="16"/>
      <c r="D9" s="17" t="s">
        <v>11</v>
      </c>
      <c r="E9" s="23">
        <v>22.081218274111649</v>
      </c>
      <c r="F9" s="23">
        <f>+F8+E9</f>
        <v>74.619289340101403</v>
      </c>
    </row>
    <row r="10" spans="1:14" s="8" customFormat="1" x14ac:dyDescent="0.15">
      <c r="B10" s="33"/>
      <c r="C10" s="16"/>
      <c r="D10" s="17" t="s">
        <v>12</v>
      </c>
      <c r="E10" s="23">
        <v>10.152284263959388</v>
      </c>
      <c r="F10" s="23">
        <f t="shared" ref="F10:F12" si="0">+F9+E10</f>
        <v>84.771573604060791</v>
      </c>
    </row>
    <row r="11" spans="1:14" s="8" customFormat="1" x14ac:dyDescent="0.15">
      <c r="B11" s="33"/>
      <c r="C11" s="16"/>
      <c r="D11" s="17" t="s">
        <v>13</v>
      </c>
      <c r="E11" s="23">
        <v>5.3299492385786804</v>
      </c>
      <c r="F11" s="23">
        <f t="shared" si="0"/>
        <v>90.101522842639469</v>
      </c>
    </row>
    <row r="12" spans="1:14" s="8" customFormat="1" x14ac:dyDescent="0.15">
      <c r="B12" s="33"/>
      <c r="C12" s="16"/>
      <c r="D12" s="17" t="s">
        <v>14</v>
      </c>
      <c r="E12" s="23">
        <v>3.299492385786801</v>
      </c>
      <c r="F12" s="23">
        <f t="shared" si="0"/>
        <v>93.401015228426274</v>
      </c>
    </row>
    <row r="13" spans="1:14" s="8" customFormat="1" x14ac:dyDescent="0.15">
      <c r="B13" s="34"/>
      <c r="C13" s="18" t="s">
        <v>0</v>
      </c>
      <c r="D13" s="19"/>
      <c r="E13" s="24">
        <f>SUM(E8:E12)</f>
        <v>93.401015228426274</v>
      </c>
      <c r="F13" s="24"/>
    </row>
    <row r="14" spans="1:14" s="8" customFormat="1" x14ac:dyDescent="0.15">
      <c r="B14" s="32" t="s">
        <v>4</v>
      </c>
      <c r="C14" s="14"/>
      <c r="D14" s="15" t="s">
        <v>10</v>
      </c>
      <c r="E14" s="22">
        <v>52.538071065989762</v>
      </c>
      <c r="F14" s="22">
        <f>+E14</f>
        <v>52.538071065989762</v>
      </c>
    </row>
    <row r="15" spans="1:14" s="8" customFormat="1" x14ac:dyDescent="0.15">
      <c r="B15" s="33"/>
      <c r="C15" s="16"/>
      <c r="D15" s="17" t="s">
        <v>11</v>
      </c>
      <c r="E15" s="23">
        <v>22.081218274111649</v>
      </c>
      <c r="F15" s="23">
        <f>+F14+E15</f>
        <v>74.619289340101403</v>
      </c>
    </row>
    <row r="16" spans="1:14" s="8" customFormat="1" x14ac:dyDescent="0.15">
      <c r="B16" s="33"/>
      <c r="C16" s="16"/>
      <c r="D16" s="17" t="s">
        <v>12</v>
      </c>
      <c r="E16" s="23">
        <v>10.152284263959388</v>
      </c>
      <c r="F16" s="23">
        <f t="shared" ref="F16:F18" si="1">+F15+E16</f>
        <v>84.771573604060791</v>
      </c>
    </row>
    <row r="17" spans="2:6" s="8" customFormat="1" x14ac:dyDescent="0.15">
      <c r="B17" s="33"/>
      <c r="C17" s="16"/>
      <c r="D17" s="17" t="s">
        <v>13</v>
      </c>
      <c r="E17" s="23">
        <v>5.3299492385786804</v>
      </c>
      <c r="F17" s="23">
        <f t="shared" si="1"/>
        <v>90.101522842639469</v>
      </c>
    </row>
    <row r="18" spans="2:6" s="8" customFormat="1" x14ac:dyDescent="0.15">
      <c r="B18" s="33"/>
      <c r="C18" s="16"/>
      <c r="D18" s="17" t="s">
        <v>15</v>
      </c>
      <c r="E18" s="23">
        <v>3.0456852791878166</v>
      </c>
      <c r="F18" s="23">
        <f t="shared" si="1"/>
        <v>93.14720812182729</v>
      </c>
    </row>
    <row r="19" spans="2:6" s="8" customFormat="1" x14ac:dyDescent="0.15">
      <c r="B19" s="34"/>
      <c r="C19" s="18" t="s">
        <v>0</v>
      </c>
      <c r="D19" s="19"/>
      <c r="E19" s="24">
        <f>SUM(E14:E18)</f>
        <v>93.14720812182729</v>
      </c>
      <c r="F19" s="24"/>
    </row>
    <row r="20" spans="2:6" s="8" customFormat="1" x14ac:dyDescent="0.15">
      <c r="B20" s="32" t="s">
        <v>5</v>
      </c>
      <c r="C20" s="14"/>
      <c r="D20" s="15" t="s">
        <v>10</v>
      </c>
      <c r="E20" s="22">
        <v>52.538071065989762</v>
      </c>
      <c r="F20" s="22">
        <f>+E20</f>
        <v>52.538071065989762</v>
      </c>
    </row>
    <row r="21" spans="2:6" s="8" customFormat="1" x14ac:dyDescent="0.15">
      <c r="B21" s="33"/>
      <c r="C21" s="16"/>
      <c r="D21" s="17" t="s">
        <v>11</v>
      </c>
      <c r="E21" s="23">
        <v>22.081218274111649</v>
      </c>
      <c r="F21" s="23">
        <f>+F20+E21</f>
        <v>74.619289340101403</v>
      </c>
    </row>
    <row r="22" spans="2:6" s="8" customFormat="1" x14ac:dyDescent="0.15">
      <c r="B22" s="33"/>
      <c r="C22" s="16"/>
      <c r="D22" s="17" t="s">
        <v>12</v>
      </c>
      <c r="E22" s="23">
        <v>10.152284263959388</v>
      </c>
      <c r="F22" s="23">
        <f t="shared" ref="F22:F24" si="2">+F21+E22</f>
        <v>84.771573604060791</v>
      </c>
    </row>
    <row r="23" spans="2:6" s="8" customFormat="1" x14ac:dyDescent="0.15">
      <c r="B23" s="33"/>
      <c r="C23" s="16"/>
      <c r="D23" s="17" t="s">
        <v>13</v>
      </c>
      <c r="E23" s="23">
        <v>5.3299492385786804</v>
      </c>
      <c r="F23" s="23">
        <f t="shared" si="2"/>
        <v>90.101522842639469</v>
      </c>
    </row>
    <row r="24" spans="2:6" s="8" customFormat="1" x14ac:dyDescent="0.15">
      <c r="B24" s="33"/>
      <c r="C24" s="16"/>
      <c r="D24" s="30" t="s">
        <v>19</v>
      </c>
      <c r="E24" s="23">
        <v>2.6</v>
      </c>
      <c r="F24" s="23">
        <f t="shared" si="2"/>
        <v>92.701522842639463</v>
      </c>
    </row>
    <row r="25" spans="2:6" s="8" customFormat="1" ht="13.8" thickBot="1" x14ac:dyDescent="0.2">
      <c r="B25" s="35"/>
      <c r="C25" s="20" t="s">
        <v>0</v>
      </c>
      <c r="D25" s="21"/>
      <c r="E25" s="25">
        <f>SUM(E20:E24)</f>
        <v>92.701522842639463</v>
      </c>
      <c r="F25" s="25"/>
    </row>
    <row r="27" spans="2:6" x14ac:dyDescent="0.2">
      <c r="B27" s="36" t="s">
        <v>22</v>
      </c>
      <c r="C27" s="37"/>
      <c r="D27" s="37"/>
      <c r="E27" s="37"/>
      <c r="F27" s="37"/>
    </row>
  </sheetData>
  <mergeCells count="3">
    <mergeCell ref="B8:B13"/>
    <mergeCell ref="B14:B19"/>
    <mergeCell ref="B20:B2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TURF結果例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2019-03-05T10:40:41Z</dcterms:modified>
</cp:coreProperties>
</file>