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5" windowWidth="15450" windowHeight="3645" tabRatio="715" activeTab="1"/>
  </bookViews>
  <sheets>
    <sheet name="説明" sheetId="5" r:id="rId1"/>
    <sheet name="シミュレーションの計算の仕方" sheetId="2" r:id="rId2"/>
    <sheet name="印刷用" sheetId="6" r:id="rId3"/>
  </sheets>
  <externalReferences>
    <externalReference r:id="rId4"/>
    <externalReference r:id="rId5"/>
  </externalReferences>
  <definedNames>
    <definedName name="Graph001">#REF!</definedName>
    <definedName name="Graph002">#REF!</definedName>
    <definedName name="Graph003">#REF!</definedName>
    <definedName name="Graph004">#REF!</definedName>
    <definedName name="Graph005">#REF!</definedName>
    <definedName name="Graph006">#REF!</definedName>
    <definedName name="Graph007">#REF!</definedName>
    <definedName name="Graph008">#REF!</definedName>
    <definedName name="Graph009">#REF!</definedName>
    <definedName name="Graph010">#REF!</definedName>
    <definedName name="Graph011">#REF!</definedName>
    <definedName name="Graph012">#REF!</definedName>
    <definedName name="Graph013">#REF!</definedName>
    <definedName name="Graph014">#REF!</definedName>
    <definedName name="Graph015">#REF!</definedName>
    <definedName name="Graph016">#REF!</definedName>
    <definedName name="Graph017">#REF!</definedName>
    <definedName name="Graph018">#REF!</definedName>
    <definedName name="Graph019">#REF!</definedName>
    <definedName name="Graph020">#REF!</definedName>
    <definedName name="Graph021">#REF!</definedName>
    <definedName name="Graph022">#REF!</definedName>
    <definedName name="Graph023">#REF!</definedName>
    <definedName name="Graph024">#REF!</definedName>
    <definedName name="Graph025">#REF!</definedName>
    <definedName name="Graph026">#REF!</definedName>
    <definedName name="Graph027">#REF!</definedName>
    <definedName name="Graph028">#REF!</definedName>
    <definedName name="Graph029">#REF!</definedName>
    <definedName name="Graph030">#REF!</definedName>
    <definedName name="Graph031">#REF!</definedName>
    <definedName name="Graph032">#REF!</definedName>
    <definedName name="Graph033">#REF!</definedName>
    <definedName name="Graph034">#REF!</definedName>
    <definedName name="Graph035">#REF!</definedName>
    <definedName name="Graph036">#REF!</definedName>
    <definedName name="NTABLE001">[1]Ｎ表!$A$4:$D$6</definedName>
    <definedName name="NTABLE002">[1]Ｎ表!$A$10:$F$14</definedName>
    <definedName name="NTABLE003">[1]Ｎ表!$A$18:$F$29</definedName>
    <definedName name="NTABLE004">[1]Ｎ表!$A$33:$M$35</definedName>
    <definedName name="NTABLE005">[1]Ｎ表!$A$39:$O$43</definedName>
    <definedName name="NTABLE006">[1]Ｎ表!$A$47:$O$58</definedName>
    <definedName name="NTABLE007">[1]Ｎ表!$A$62:$L$64</definedName>
    <definedName name="NTABLE008">[1]Ｎ表!$A$68:$N$72</definedName>
    <definedName name="NTABLE009">[1]Ｎ表!$A$76:$N$87</definedName>
    <definedName name="NTABLE010">[1]Ｎ表!$A$91:$H$93</definedName>
    <definedName name="NTABLE011">[1]Ｎ表!$A$97:$J$101</definedName>
    <definedName name="NTABLE012">[1]Ｎ表!$A$105:$J$116</definedName>
    <definedName name="NTABLE013">[1]Ｎ表!$A$120:$G$122</definedName>
    <definedName name="NTABLE014">[1]Ｎ表!$A$126:$I$130</definedName>
    <definedName name="NTABLE015">[1]Ｎ表!$A$134:$I$145</definedName>
    <definedName name="NTABLE016">[1]Ｎ表!$A$149:$G$151</definedName>
    <definedName name="NTABLE017">[1]Ｎ表!$A$155:$I$159</definedName>
    <definedName name="NTABLE018">[1]Ｎ表!$A$163:$I$174</definedName>
    <definedName name="NTABLE019">[1]Ｎ表!$A$178:$G$180</definedName>
    <definedName name="NTABLE020">[1]Ｎ表!$A$184:$I$188</definedName>
    <definedName name="NTABLE021">[1]Ｎ表!$A$192:$I$203</definedName>
    <definedName name="NTABLE022">[1]Ｎ表!$A$207:$G$209</definedName>
    <definedName name="NTABLE023">[1]Ｎ表!$A$213:$I$217</definedName>
    <definedName name="NTABLE024">[1]Ｎ表!$A$221:$I$232</definedName>
    <definedName name="NTABLE025">[1]Ｎ表!$A$236:$D$238</definedName>
    <definedName name="NTABLE026">[1]Ｎ表!$A$242:$F$246</definedName>
    <definedName name="NTABLE027">[1]Ｎ表!$A$250:$F$261</definedName>
    <definedName name="NTABLE028">[1]Ｎ表!$A$265:$H$267</definedName>
    <definedName name="NTABLE029">[1]Ｎ表!$A$271:$J$275</definedName>
    <definedName name="NTABLE030">[1]Ｎ表!$A$279:$J$290</definedName>
    <definedName name="NTABLE031">[1]Ｎ表!$A$294:$M$296</definedName>
    <definedName name="NTABLE032">[1]Ｎ表!$A$300:$O$304</definedName>
    <definedName name="NTABLE033">[1]Ｎ表!$A$308:$O$319</definedName>
    <definedName name="NTABLE034">[1]Ｎ表!$A$323:$I$325</definedName>
    <definedName name="NTABLE035">[1]Ｎ表!$A$329:$K$333</definedName>
    <definedName name="NTABLE036">[1]Ｎ表!$A$337:$K$348</definedName>
    <definedName name="PTABLE001">'[1]％表'!$A$4:$D$6</definedName>
    <definedName name="PTABLE002">'[1]％表'!$A$10:$F$14</definedName>
    <definedName name="PTABLE003">'[1]％表'!$A$18:$F$29</definedName>
    <definedName name="PTABLE004">'[1]％表'!$A$33:$M$35</definedName>
    <definedName name="PTABLE005">'[1]％表'!$A$39:$O$43</definedName>
    <definedName name="PTABLE006">'[1]％表'!$A$47:$O$58</definedName>
    <definedName name="PTABLE007">'[1]％表'!$A$62:$L$64</definedName>
    <definedName name="PTABLE008">'[1]％表'!$A$68:$N$72</definedName>
    <definedName name="PTABLE009">'[1]％表'!$A$76:$N$87</definedName>
    <definedName name="PTABLE010">'[1]％表'!$A$91:$H$93</definedName>
    <definedName name="PTABLE011">'[1]％表'!$A$97:$J$101</definedName>
    <definedName name="PTABLE012">'[1]％表'!$A$105:$J$116</definedName>
    <definedName name="PTABLE013">'[1]％表'!$A$120:$G$122</definedName>
    <definedName name="PTABLE014">'[1]％表'!$A$126:$I$130</definedName>
    <definedName name="PTABLE015">'[1]％表'!$A$134:$I$145</definedName>
    <definedName name="PTABLE016">'[1]％表'!$A$149:$G$151</definedName>
    <definedName name="PTABLE017">'[1]％表'!$A$155:$I$159</definedName>
    <definedName name="PTABLE018">'[1]％表'!$A$163:$I$174</definedName>
    <definedName name="PTABLE019">'[1]％表'!$A$178:$G$180</definedName>
    <definedName name="PTABLE020">'[1]％表'!$A$184:$I$188</definedName>
    <definedName name="PTABLE021">'[1]％表'!$A$192:$I$203</definedName>
    <definedName name="PTABLE022">'[1]％表'!$A$207:$G$209</definedName>
    <definedName name="PTABLE023">'[1]％表'!$A$213:$I$217</definedName>
    <definedName name="PTABLE024">'[1]％表'!$A$221:$I$232</definedName>
    <definedName name="PTABLE025">'[1]％表'!$A$236:$D$238</definedName>
    <definedName name="PTABLE026">'[1]％表'!$A$242:$F$246</definedName>
    <definedName name="PTABLE027">'[1]％表'!$A$250:$F$261</definedName>
    <definedName name="PTABLE028">'[1]％表'!$A$265:$H$267</definedName>
    <definedName name="PTABLE029">'[1]％表'!$A$271:$J$275</definedName>
    <definedName name="PTABLE030">'[1]％表'!$A$279:$J$290</definedName>
    <definedName name="PTABLE031">'[1]％表'!$A$294:$M$296</definedName>
    <definedName name="PTABLE032">'[1]％表'!$A$300:$O$304</definedName>
    <definedName name="PTABLE033">'[1]％表'!$A$308:$O$319</definedName>
    <definedName name="PTABLE034">'[1]％表'!$A$323:$I$325</definedName>
    <definedName name="PTABLE035">'[1]％表'!$A$329:$K$333</definedName>
    <definedName name="PTABLE036">'[1]％表'!$A$337:$K$348</definedName>
    <definedName name="TABLE001">'[1]Ｎ％表'!$A$4:$D$7</definedName>
    <definedName name="TABLE002">'[1]Ｎ％表'!$A$11:$F$18</definedName>
    <definedName name="TABLE003">'[1]Ｎ％表'!$A$22:$F$43</definedName>
    <definedName name="TABLE004">'[1]Ｎ％表'!$A$47:$M$50</definedName>
    <definedName name="TABLE005">'[1]Ｎ％表'!$A$54:$O$61</definedName>
    <definedName name="TABLE006">'[1]Ｎ％表'!$A$65:$O$86</definedName>
    <definedName name="TABLE007">'[1]Ｎ％表'!$A$90:$L$93</definedName>
    <definedName name="TABLE008">'[1]Ｎ％表'!$A$97:$N$104</definedName>
    <definedName name="TABLE009">'[1]Ｎ％表'!$A$108:$N$129</definedName>
    <definedName name="TABLE010">'[1]Ｎ％表'!$A$133:$H$136</definedName>
    <definedName name="TABLE011">'[1]Ｎ％表'!$A$140:$J$147</definedName>
    <definedName name="TABLE012">'[1]Ｎ％表'!$A$151:$J$172</definedName>
    <definedName name="TABLE013">'[1]Ｎ％表'!$A$176:$G$179</definedName>
    <definedName name="TABLE014">'[1]Ｎ％表'!$A$183:$I$190</definedName>
    <definedName name="TABLE015">'[1]Ｎ％表'!$A$194:$I$215</definedName>
    <definedName name="TABLE016">'[1]Ｎ％表'!$A$219:$G$222</definedName>
    <definedName name="TABLE017">'[1]Ｎ％表'!$A$226:$I$233</definedName>
    <definedName name="TABLE018">'[1]Ｎ％表'!$A$237:$I$258</definedName>
    <definedName name="TABLE019">'[1]Ｎ％表'!$A$262:$G$265</definedName>
    <definedName name="TABLE020">'[1]Ｎ％表'!$A$269:$I$276</definedName>
    <definedName name="TABLE021">'[1]Ｎ％表'!$A$280:$I$301</definedName>
    <definedName name="TABLE022">'[1]Ｎ％表'!$A$305:$G$308</definedName>
    <definedName name="TABLE023">'[1]Ｎ％表'!$A$312:$I$319</definedName>
    <definedName name="TABLE024">'[1]Ｎ％表'!$A$323:$I$344</definedName>
    <definedName name="TABLE025">'[1]Ｎ％表'!$A$348:$D$351</definedName>
    <definedName name="TABLE026">'[1]Ｎ％表'!$A$355:$F$362</definedName>
    <definedName name="TABLE027">'[1]Ｎ％表'!$A$366:$F$387</definedName>
    <definedName name="TABLE028">'[1]Ｎ％表'!$A$391:$H$394</definedName>
    <definedName name="TABLE029">'[1]Ｎ％表'!$A$398:$J$405</definedName>
    <definedName name="TABLE030">'[1]Ｎ％表'!$A$409:$J$430</definedName>
    <definedName name="TABLE031">'[1]Ｎ％表'!$A$434:$M$437</definedName>
    <definedName name="TABLE032">'[1]Ｎ％表'!$A$441:$O$448</definedName>
    <definedName name="TABLE033">'[1]Ｎ％表'!$A$452:$O$473</definedName>
    <definedName name="TABLE034">'[1]Ｎ％表'!$A$477:$I$480</definedName>
    <definedName name="TABLE035">'[1]Ｎ％表'!$A$484:$K$491</definedName>
    <definedName name="TABLE036">'[1]Ｎ％表'!$A$495:$K$516</definedName>
  </definedNames>
  <calcPr calcId="145621"/>
  <pivotCaches>
    <pivotCache cacheId="2" r:id="rId6"/>
  </pivotCaches>
</workbook>
</file>

<file path=xl/calcChain.xml><?xml version="1.0" encoding="utf-8"?>
<calcChain xmlns="http://schemas.openxmlformats.org/spreadsheetml/2006/main">
  <c r="AE218" i="2" l="1"/>
  <c r="R8" i="2"/>
  <c r="Q8" i="2"/>
  <c r="S8" i="2"/>
  <c r="AC8" i="2"/>
  <c r="AD8" i="2"/>
  <c r="T8" i="2"/>
  <c r="Q11" i="2"/>
  <c r="R11" i="2"/>
  <c r="S11" i="2"/>
  <c r="T11" i="2"/>
  <c r="AC11" i="2"/>
  <c r="AD11" i="2"/>
  <c r="Q12" i="2"/>
  <c r="R12" i="2"/>
  <c r="S12" i="2"/>
  <c r="T12" i="2"/>
  <c r="Q13" i="2"/>
  <c r="R13" i="2"/>
  <c r="AC13" i="2"/>
  <c r="S13" i="2"/>
  <c r="T13" i="2"/>
  <c r="AD13" i="2"/>
  <c r="Q14" i="2"/>
  <c r="R14" i="2"/>
  <c r="S14" i="2"/>
  <c r="T14" i="2"/>
  <c r="Q15" i="2"/>
  <c r="R15" i="2"/>
  <c r="S15" i="2"/>
  <c r="AC15" i="2"/>
  <c r="AD15" i="2"/>
  <c r="T15" i="2"/>
  <c r="Q16" i="2"/>
  <c r="R16" i="2"/>
  <c r="S16" i="2"/>
  <c r="T16" i="2"/>
  <c r="AC16" i="2"/>
  <c r="AD16" i="2"/>
  <c r="Q17" i="2"/>
  <c r="R17" i="2"/>
  <c r="AC17" i="2"/>
  <c r="AD17" i="2"/>
  <c r="S17" i="2"/>
  <c r="T17" i="2"/>
  <c r="Q18" i="2"/>
  <c r="R18" i="2"/>
  <c r="S18" i="2"/>
  <c r="AC18" i="2"/>
  <c r="AD18" i="2"/>
  <c r="T18" i="2"/>
  <c r="Q19" i="2"/>
  <c r="U19" i="2"/>
  <c r="AB19" i="2"/>
  <c r="R19" i="2"/>
  <c r="S19" i="2"/>
  <c r="T19" i="2"/>
  <c r="AC19" i="2"/>
  <c r="AD19" i="2"/>
  <c r="Q20" i="2"/>
  <c r="R20" i="2"/>
  <c r="S20" i="2"/>
  <c r="AC20" i="2"/>
  <c r="AD20" i="2"/>
  <c r="T20" i="2"/>
  <c r="Q21" i="2"/>
  <c r="R21" i="2"/>
  <c r="AC21" i="2"/>
  <c r="AD21" i="2"/>
  <c r="S21" i="2"/>
  <c r="T21" i="2"/>
  <c r="Q22" i="2"/>
  <c r="R22" i="2"/>
  <c r="S22" i="2"/>
  <c r="T22" i="2"/>
  <c r="Q23" i="2"/>
  <c r="R23" i="2"/>
  <c r="S23" i="2"/>
  <c r="AC23" i="2"/>
  <c r="AD23" i="2"/>
  <c r="T23" i="2"/>
  <c r="Q24" i="2"/>
  <c r="R24" i="2"/>
  <c r="S24" i="2"/>
  <c r="T24" i="2"/>
  <c r="AC24" i="2"/>
  <c r="AD24" i="2"/>
  <c r="Q25" i="2"/>
  <c r="R25" i="2"/>
  <c r="AC25" i="2"/>
  <c r="AD25" i="2"/>
  <c r="S25" i="2"/>
  <c r="T25" i="2"/>
  <c r="Q26" i="2"/>
  <c r="R26" i="2"/>
  <c r="S26" i="2"/>
  <c r="AC26" i="2"/>
  <c r="AD26" i="2"/>
  <c r="T26" i="2"/>
  <c r="Q27" i="2"/>
  <c r="R27" i="2"/>
  <c r="S27" i="2"/>
  <c r="T27" i="2"/>
  <c r="AC27" i="2"/>
  <c r="AD27" i="2"/>
  <c r="Q28" i="2"/>
  <c r="R28" i="2"/>
  <c r="S28" i="2"/>
  <c r="AC28" i="2"/>
  <c r="AD28" i="2"/>
  <c r="T28" i="2"/>
  <c r="Q29" i="2"/>
  <c r="R29" i="2"/>
  <c r="AC29" i="2"/>
  <c r="S29" i="2"/>
  <c r="T29" i="2"/>
  <c r="AD29" i="2"/>
  <c r="Q30" i="2"/>
  <c r="R30" i="2"/>
  <c r="S30" i="2"/>
  <c r="T30" i="2"/>
  <c r="Q31" i="2"/>
  <c r="R31" i="2"/>
  <c r="S31" i="2"/>
  <c r="AC31" i="2"/>
  <c r="AD31" i="2"/>
  <c r="T31" i="2"/>
  <c r="Q32" i="2"/>
  <c r="R32" i="2"/>
  <c r="S32" i="2"/>
  <c r="T32" i="2"/>
  <c r="AC32" i="2"/>
  <c r="AD32" i="2"/>
  <c r="Q33" i="2"/>
  <c r="R33" i="2"/>
  <c r="AC33" i="2"/>
  <c r="AD33" i="2"/>
  <c r="S33" i="2"/>
  <c r="T33" i="2"/>
  <c r="Q34" i="2"/>
  <c r="R34" i="2"/>
  <c r="S34" i="2"/>
  <c r="AC34" i="2"/>
  <c r="AD34" i="2"/>
  <c r="T34" i="2"/>
  <c r="Q35" i="2"/>
  <c r="R35" i="2"/>
  <c r="S35" i="2"/>
  <c r="T35" i="2"/>
  <c r="AC35" i="2"/>
  <c r="AD35" i="2"/>
  <c r="Q36" i="2"/>
  <c r="R36" i="2"/>
  <c r="S36" i="2"/>
  <c r="AC36" i="2"/>
  <c r="AD36" i="2"/>
  <c r="T36" i="2"/>
  <c r="Q37" i="2"/>
  <c r="R37" i="2"/>
  <c r="S37" i="2"/>
  <c r="T37" i="2"/>
  <c r="Q38" i="2"/>
  <c r="R38" i="2"/>
  <c r="S38" i="2"/>
  <c r="T38" i="2"/>
  <c r="Q39" i="2"/>
  <c r="R39" i="2"/>
  <c r="S39" i="2"/>
  <c r="AC39" i="2"/>
  <c r="AD39" i="2"/>
  <c r="T39" i="2"/>
  <c r="Q40" i="2"/>
  <c r="R40" i="2"/>
  <c r="S40" i="2"/>
  <c r="T40" i="2"/>
  <c r="AC40" i="2"/>
  <c r="AD40" i="2"/>
  <c r="Q41" i="2"/>
  <c r="R41" i="2"/>
  <c r="AC41" i="2"/>
  <c r="AD41" i="2"/>
  <c r="S41" i="2"/>
  <c r="T41" i="2"/>
  <c r="Q42" i="2"/>
  <c r="R42" i="2"/>
  <c r="S42" i="2"/>
  <c r="AC42" i="2"/>
  <c r="AD42" i="2"/>
  <c r="T42" i="2"/>
  <c r="Q43" i="2"/>
  <c r="R43" i="2"/>
  <c r="S43" i="2"/>
  <c r="T43" i="2"/>
  <c r="AC43" i="2"/>
  <c r="AD43" i="2"/>
  <c r="Q44" i="2"/>
  <c r="R44" i="2"/>
  <c r="S44" i="2"/>
  <c r="T44" i="2"/>
  <c r="Q45" i="2"/>
  <c r="R45" i="2"/>
  <c r="AC45" i="2"/>
  <c r="S45" i="2"/>
  <c r="T45" i="2"/>
  <c r="AD45" i="2"/>
  <c r="Q46" i="2"/>
  <c r="R46" i="2"/>
  <c r="S46" i="2"/>
  <c r="T46" i="2"/>
  <c r="Q47" i="2"/>
  <c r="R47" i="2"/>
  <c r="S47" i="2"/>
  <c r="AC47" i="2"/>
  <c r="AD47" i="2"/>
  <c r="T47" i="2"/>
  <c r="Q48" i="2"/>
  <c r="R48" i="2"/>
  <c r="S48" i="2"/>
  <c r="T48" i="2"/>
  <c r="AC48" i="2"/>
  <c r="AD48" i="2"/>
  <c r="Q49" i="2"/>
  <c r="R49" i="2"/>
  <c r="AC49" i="2"/>
  <c r="AD49" i="2"/>
  <c r="S49" i="2"/>
  <c r="T49" i="2"/>
  <c r="Q50" i="2"/>
  <c r="R50" i="2"/>
  <c r="S50" i="2"/>
  <c r="AC50" i="2"/>
  <c r="AD50" i="2"/>
  <c r="T50" i="2"/>
  <c r="Q51" i="2"/>
  <c r="U51" i="2"/>
  <c r="R51" i="2"/>
  <c r="S51" i="2"/>
  <c r="T51" i="2"/>
  <c r="AC51" i="2"/>
  <c r="AD51" i="2"/>
  <c r="Q52" i="2"/>
  <c r="R52" i="2"/>
  <c r="S52" i="2"/>
  <c r="AC52" i="2"/>
  <c r="AD52" i="2"/>
  <c r="T52" i="2"/>
  <c r="Q53" i="2"/>
  <c r="R53" i="2"/>
  <c r="AC53" i="2"/>
  <c r="AD53" i="2"/>
  <c r="S53" i="2"/>
  <c r="T53" i="2"/>
  <c r="Q54" i="2"/>
  <c r="R54" i="2"/>
  <c r="S54" i="2"/>
  <c r="T54" i="2"/>
  <c r="Q55" i="2"/>
  <c r="R55" i="2"/>
  <c r="S55" i="2"/>
  <c r="AC55" i="2"/>
  <c r="AD55" i="2"/>
  <c r="T55" i="2"/>
  <c r="Q56" i="2"/>
  <c r="R56" i="2"/>
  <c r="S56" i="2"/>
  <c r="T56" i="2"/>
  <c r="AC56" i="2"/>
  <c r="AD56" i="2"/>
  <c r="Q57" i="2"/>
  <c r="R57" i="2"/>
  <c r="AC57" i="2"/>
  <c r="AD57" i="2"/>
  <c r="S57" i="2"/>
  <c r="T57" i="2"/>
  <c r="Q58" i="2"/>
  <c r="R58" i="2"/>
  <c r="S58" i="2"/>
  <c r="AC58" i="2"/>
  <c r="AD58" i="2"/>
  <c r="T58" i="2"/>
  <c r="Q59" i="2"/>
  <c r="R59" i="2"/>
  <c r="S59" i="2"/>
  <c r="T59" i="2"/>
  <c r="AC59" i="2"/>
  <c r="AD59" i="2"/>
  <c r="Q60" i="2"/>
  <c r="R60" i="2"/>
  <c r="S60" i="2"/>
  <c r="AC60" i="2"/>
  <c r="AD60" i="2"/>
  <c r="T60" i="2"/>
  <c r="Q61" i="2"/>
  <c r="R61" i="2"/>
  <c r="AC61" i="2"/>
  <c r="S61" i="2"/>
  <c r="T61" i="2"/>
  <c r="AD61" i="2"/>
  <c r="Q62" i="2"/>
  <c r="R62" i="2"/>
  <c r="S62" i="2"/>
  <c r="T62" i="2"/>
  <c r="Q63" i="2"/>
  <c r="R63" i="2"/>
  <c r="S63" i="2"/>
  <c r="AC63" i="2"/>
  <c r="AD63" i="2"/>
  <c r="T63" i="2"/>
  <c r="Q64" i="2"/>
  <c r="R64" i="2"/>
  <c r="S64" i="2"/>
  <c r="T64" i="2"/>
  <c r="AC64" i="2"/>
  <c r="AD64" i="2"/>
  <c r="Q65" i="2"/>
  <c r="R65" i="2"/>
  <c r="AC65" i="2"/>
  <c r="AD65" i="2"/>
  <c r="S65" i="2"/>
  <c r="T65" i="2"/>
  <c r="Q66" i="2"/>
  <c r="R66" i="2"/>
  <c r="S66" i="2"/>
  <c r="AC66" i="2"/>
  <c r="AD66" i="2"/>
  <c r="T66" i="2"/>
  <c r="Q67" i="2"/>
  <c r="R67" i="2"/>
  <c r="S67" i="2"/>
  <c r="T67" i="2"/>
  <c r="AC67" i="2"/>
  <c r="AD67" i="2"/>
  <c r="Q68" i="2"/>
  <c r="R68" i="2"/>
  <c r="S68" i="2"/>
  <c r="AC68" i="2"/>
  <c r="AD68" i="2"/>
  <c r="T68" i="2"/>
  <c r="Q69" i="2"/>
  <c r="R69" i="2"/>
  <c r="S69" i="2"/>
  <c r="T69" i="2"/>
  <c r="Q70" i="2"/>
  <c r="R70" i="2"/>
  <c r="S70" i="2"/>
  <c r="T70" i="2"/>
  <c r="Q71" i="2"/>
  <c r="R71" i="2"/>
  <c r="S71" i="2"/>
  <c r="AC71" i="2"/>
  <c r="AD71" i="2"/>
  <c r="T71" i="2"/>
  <c r="Q72" i="2"/>
  <c r="R72" i="2"/>
  <c r="S72" i="2"/>
  <c r="T72" i="2"/>
  <c r="AC72" i="2"/>
  <c r="AD72" i="2"/>
  <c r="Q73" i="2"/>
  <c r="R73" i="2"/>
  <c r="AC73" i="2"/>
  <c r="AD73" i="2"/>
  <c r="S73" i="2"/>
  <c r="T73" i="2"/>
  <c r="Q74" i="2"/>
  <c r="R74" i="2"/>
  <c r="S74" i="2"/>
  <c r="AC74" i="2"/>
  <c r="AD74" i="2"/>
  <c r="T74" i="2"/>
  <c r="Q75" i="2"/>
  <c r="R75" i="2"/>
  <c r="S75" i="2"/>
  <c r="T75" i="2"/>
  <c r="AC75" i="2"/>
  <c r="AD75" i="2"/>
  <c r="Q76" i="2"/>
  <c r="R76" i="2"/>
  <c r="S76" i="2"/>
  <c r="T76" i="2"/>
  <c r="Q77" i="2"/>
  <c r="R77" i="2"/>
  <c r="AC77" i="2"/>
  <c r="S77" i="2"/>
  <c r="T77" i="2"/>
  <c r="AD77" i="2"/>
  <c r="Q78" i="2"/>
  <c r="R78" i="2"/>
  <c r="S78" i="2"/>
  <c r="T78" i="2"/>
  <c r="Q79" i="2"/>
  <c r="R79" i="2"/>
  <c r="S79" i="2"/>
  <c r="AC79" i="2"/>
  <c r="AD79" i="2"/>
  <c r="T79" i="2"/>
  <c r="Q80" i="2"/>
  <c r="R80" i="2"/>
  <c r="S80" i="2"/>
  <c r="T80" i="2"/>
  <c r="AC80" i="2"/>
  <c r="AD80" i="2"/>
  <c r="Q81" i="2"/>
  <c r="R81" i="2"/>
  <c r="AC81" i="2"/>
  <c r="AD81" i="2"/>
  <c r="S81" i="2"/>
  <c r="T81" i="2"/>
  <c r="Q82" i="2"/>
  <c r="R82" i="2"/>
  <c r="S82" i="2"/>
  <c r="AC82" i="2"/>
  <c r="AD82" i="2"/>
  <c r="T82" i="2"/>
  <c r="Q83" i="2"/>
  <c r="U83" i="2"/>
  <c r="AB83" i="2"/>
  <c r="R83" i="2"/>
  <c r="S83" i="2"/>
  <c r="T83" i="2"/>
  <c r="AC83" i="2"/>
  <c r="AD83" i="2"/>
  <c r="Q84" i="2"/>
  <c r="R84" i="2"/>
  <c r="S84" i="2"/>
  <c r="AC84" i="2"/>
  <c r="AD84" i="2"/>
  <c r="T84" i="2"/>
  <c r="Q85" i="2"/>
  <c r="R85" i="2"/>
  <c r="AC85" i="2"/>
  <c r="AD85" i="2"/>
  <c r="S85" i="2"/>
  <c r="T85" i="2"/>
  <c r="Q86" i="2"/>
  <c r="R86" i="2"/>
  <c r="S86" i="2"/>
  <c r="T86" i="2"/>
  <c r="Q87" i="2"/>
  <c r="R87" i="2"/>
  <c r="S87" i="2"/>
  <c r="AC87" i="2"/>
  <c r="AD87" i="2"/>
  <c r="T87" i="2"/>
  <c r="Q88" i="2"/>
  <c r="R88" i="2"/>
  <c r="S88" i="2"/>
  <c r="T88" i="2"/>
  <c r="AC88" i="2"/>
  <c r="AD88" i="2"/>
  <c r="Q89" i="2"/>
  <c r="R89" i="2"/>
  <c r="AC89" i="2"/>
  <c r="AD89" i="2"/>
  <c r="S89" i="2"/>
  <c r="T89" i="2"/>
  <c r="Q90" i="2"/>
  <c r="R90" i="2"/>
  <c r="S90" i="2"/>
  <c r="AC90" i="2"/>
  <c r="AD90" i="2"/>
  <c r="T90" i="2"/>
  <c r="Q91" i="2"/>
  <c r="R91" i="2"/>
  <c r="S91" i="2"/>
  <c r="T91" i="2"/>
  <c r="AC91" i="2"/>
  <c r="AD91" i="2"/>
  <c r="Q92" i="2"/>
  <c r="R92" i="2"/>
  <c r="S92" i="2"/>
  <c r="AC92" i="2"/>
  <c r="AD92" i="2"/>
  <c r="T92" i="2"/>
  <c r="Q93" i="2"/>
  <c r="R93" i="2"/>
  <c r="AC93" i="2"/>
  <c r="S93" i="2"/>
  <c r="T93" i="2"/>
  <c r="AD93" i="2"/>
  <c r="Q94" i="2"/>
  <c r="R94" i="2"/>
  <c r="S94" i="2"/>
  <c r="T94" i="2"/>
  <c r="Q95" i="2"/>
  <c r="R95" i="2"/>
  <c r="S95" i="2"/>
  <c r="AC95" i="2"/>
  <c r="AD95" i="2"/>
  <c r="T95" i="2"/>
  <c r="Q96" i="2"/>
  <c r="R96" i="2"/>
  <c r="S96" i="2"/>
  <c r="T96" i="2"/>
  <c r="AC96" i="2"/>
  <c r="AD96" i="2"/>
  <c r="Q97" i="2"/>
  <c r="R97" i="2"/>
  <c r="AC97" i="2"/>
  <c r="AD97" i="2"/>
  <c r="S97" i="2"/>
  <c r="T97" i="2"/>
  <c r="Q98" i="2"/>
  <c r="R98" i="2"/>
  <c r="S98" i="2"/>
  <c r="AC98" i="2"/>
  <c r="AD98" i="2"/>
  <c r="T98" i="2"/>
  <c r="Q99" i="2"/>
  <c r="R99" i="2"/>
  <c r="S99" i="2"/>
  <c r="T99" i="2"/>
  <c r="AC99" i="2"/>
  <c r="AD99" i="2"/>
  <c r="Q100" i="2"/>
  <c r="R100" i="2"/>
  <c r="S100" i="2"/>
  <c r="AC100" i="2"/>
  <c r="AD100" i="2"/>
  <c r="T100" i="2"/>
  <c r="Q101" i="2"/>
  <c r="R101" i="2"/>
  <c r="S101" i="2"/>
  <c r="T101" i="2"/>
  <c r="Q102" i="2"/>
  <c r="R102" i="2"/>
  <c r="S102" i="2"/>
  <c r="T102" i="2"/>
  <c r="Q103" i="2"/>
  <c r="R103" i="2"/>
  <c r="S103" i="2"/>
  <c r="AC103" i="2"/>
  <c r="AD103" i="2"/>
  <c r="T103" i="2"/>
  <c r="Q104" i="2"/>
  <c r="R104" i="2"/>
  <c r="S104" i="2"/>
  <c r="T104" i="2"/>
  <c r="AC104" i="2"/>
  <c r="AD104" i="2"/>
  <c r="Q105" i="2"/>
  <c r="R105" i="2"/>
  <c r="AC105" i="2"/>
  <c r="AD105" i="2"/>
  <c r="S105" i="2"/>
  <c r="T105" i="2"/>
  <c r="Q106" i="2"/>
  <c r="R106" i="2"/>
  <c r="S106" i="2"/>
  <c r="AC106" i="2"/>
  <c r="AD106" i="2"/>
  <c r="T106" i="2"/>
  <c r="Q107" i="2"/>
  <c r="R107" i="2"/>
  <c r="S107" i="2"/>
  <c r="T107" i="2"/>
  <c r="AC107" i="2"/>
  <c r="AD107" i="2"/>
  <c r="Q108" i="2"/>
  <c r="R108" i="2"/>
  <c r="S108" i="2"/>
  <c r="T108" i="2"/>
  <c r="Q109" i="2"/>
  <c r="R109" i="2"/>
  <c r="AC109" i="2"/>
  <c r="S109" i="2"/>
  <c r="T109" i="2"/>
  <c r="AD109" i="2"/>
  <c r="Q110" i="2"/>
  <c r="R110" i="2"/>
  <c r="AC110" i="2"/>
  <c r="AD110" i="2"/>
  <c r="S110" i="2"/>
  <c r="T110" i="2"/>
  <c r="X110" i="2"/>
  <c r="Q111" i="2"/>
  <c r="R111" i="2"/>
  <c r="S111" i="2"/>
  <c r="T111" i="2"/>
  <c r="Q112" i="2"/>
  <c r="R112" i="2"/>
  <c r="AC112" i="2"/>
  <c r="AD112" i="2"/>
  <c r="S112" i="2"/>
  <c r="T112" i="2"/>
  <c r="Q113" i="2"/>
  <c r="R113" i="2"/>
  <c r="AC113" i="2"/>
  <c r="S113" i="2"/>
  <c r="T113" i="2"/>
  <c r="AD113" i="2"/>
  <c r="Q114" i="2"/>
  <c r="R114" i="2"/>
  <c r="S114" i="2"/>
  <c r="T114" i="2"/>
  <c r="X114" i="2"/>
  <c r="AB114" i="2"/>
  <c r="Q115" i="2"/>
  <c r="R115" i="2"/>
  <c r="S115" i="2"/>
  <c r="T115" i="2"/>
  <c r="Q116" i="2"/>
  <c r="R116" i="2"/>
  <c r="S116" i="2"/>
  <c r="T116" i="2"/>
  <c r="Q117" i="2"/>
  <c r="R117" i="2"/>
  <c r="AC117" i="2"/>
  <c r="S117" i="2"/>
  <c r="T117" i="2"/>
  <c r="AD117" i="2"/>
  <c r="Q118" i="2"/>
  <c r="R118" i="2"/>
  <c r="AC118" i="2"/>
  <c r="AD118" i="2"/>
  <c r="S118" i="2"/>
  <c r="T118" i="2"/>
  <c r="X118" i="2"/>
  <c r="Q119" i="2"/>
  <c r="R119" i="2"/>
  <c r="S119" i="2"/>
  <c r="T119" i="2"/>
  <c r="Q120" i="2"/>
  <c r="R120" i="2"/>
  <c r="AC120" i="2"/>
  <c r="AD120" i="2"/>
  <c r="S120" i="2"/>
  <c r="T120" i="2"/>
  <c r="Q121" i="2"/>
  <c r="R121" i="2"/>
  <c r="AC121" i="2"/>
  <c r="S121" i="2"/>
  <c r="T121" i="2"/>
  <c r="AD121" i="2"/>
  <c r="Q122" i="2"/>
  <c r="R122" i="2"/>
  <c r="S122" i="2"/>
  <c r="T122" i="2"/>
  <c r="X122" i="2"/>
  <c r="Q123" i="2"/>
  <c r="R123" i="2"/>
  <c r="S123" i="2"/>
  <c r="T123" i="2"/>
  <c r="Q124" i="2"/>
  <c r="R124" i="2"/>
  <c r="S124" i="2"/>
  <c r="T124" i="2"/>
  <c r="Q125" i="2"/>
  <c r="R125" i="2"/>
  <c r="AC125" i="2"/>
  <c r="S125" i="2"/>
  <c r="T125" i="2"/>
  <c r="AD125" i="2"/>
  <c r="Q126" i="2"/>
  <c r="R126" i="2"/>
  <c r="AC126" i="2"/>
  <c r="AD126" i="2"/>
  <c r="S126" i="2"/>
  <c r="T126" i="2"/>
  <c r="X126" i="2"/>
  <c r="Q127" i="2"/>
  <c r="R127" i="2"/>
  <c r="S127" i="2"/>
  <c r="T127" i="2"/>
  <c r="Q128" i="2"/>
  <c r="R128" i="2"/>
  <c r="AC128" i="2"/>
  <c r="AD128" i="2"/>
  <c r="S128" i="2"/>
  <c r="T128" i="2"/>
  <c r="Q129" i="2"/>
  <c r="R129" i="2"/>
  <c r="AC129" i="2"/>
  <c r="S129" i="2"/>
  <c r="T129" i="2"/>
  <c r="AD129" i="2"/>
  <c r="Q130" i="2"/>
  <c r="R130" i="2"/>
  <c r="S130" i="2"/>
  <c r="T130" i="2"/>
  <c r="X130" i="2"/>
  <c r="AB130" i="2"/>
  <c r="Q131" i="2"/>
  <c r="R131" i="2"/>
  <c r="S131" i="2"/>
  <c r="T131" i="2"/>
  <c r="Q132" i="2"/>
  <c r="R132" i="2"/>
  <c r="S132" i="2"/>
  <c r="T132" i="2"/>
  <c r="Q133" i="2"/>
  <c r="R133" i="2"/>
  <c r="AC133" i="2"/>
  <c r="S133" i="2"/>
  <c r="T133" i="2"/>
  <c r="AD133" i="2"/>
  <c r="Q134" i="2"/>
  <c r="R134" i="2"/>
  <c r="AC134" i="2"/>
  <c r="AD134" i="2"/>
  <c r="S134" i="2"/>
  <c r="T134" i="2"/>
  <c r="X134" i="2"/>
  <c r="Q135" i="2"/>
  <c r="R135" i="2"/>
  <c r="S135" i="2"/>
  <c r="T135" i="2"/>
  <c r="Q136" i="2"/>
  <c r="R136" i="2"/>
  <c r="AC136" i="2"/>
  <c r="AD136" i="2"/>
  <c r="S136" i="2"/>
  <c r="T136" i="2"/>
  <c r="Q137" i="2"/>
  <c r="R137" i="2"/>
  <c r="AC137" i="2"/>
  <c r="S137" i="2"/>
  <c r="T137" i="2"/>
  <c r="AD137" i="2"/>
  <c r="Q138" i="2"/>
  <c r="R138" i="2"/>
  <c r="S138" i="2"/>
  <c r="T138" i="2"/>
  <c r="X138" i="2"/>
  <c r="Q139" i="2"/>
  <c r="R139" i="2"/>
  <c r="S139" i="2"/>
  <c r="T139" i="2"/>
  <c r="Q140" i="2"/>
  <c r="R140" i="2"/>
  <c r="S140" i="2"/>
  <c r="T140" i="2"/>
  <c r="Q141" i="2"/>
  <c r="R141" i="2"/>
  <c r="AC141" i="2"/>
  <c r="S141" i="2"/>
  <c r="T141" i="2"/>
  <c r="AD141" i="2"/>
  <c r="Q142" i="2"/>
  <c r="R142" i="2"/>
  <c r="AC142" i="2"/>
  <c r="AD142" i="2"/>
  <c r="S142" i="2"/>
  <c r="T142" i="2"/>
  <c r="X142" i="2"/>
  <c r="Q143" i="2"/>
  <c r="R143" i="2"/>
  <c r="S143" i="2"/>
  <c r="T143" i="2"/>
  <c r="Q144" i="2"/>
  <c r="R144" i="2"/>
  <c r="AC144" i="2"/>
  <c r="AD144" i="2"/>
  <c r="S144" i="2"/>
  <c r="T144" i="2"/>
  <c r="Q145" i="2"/>
  <c r="R145" i="2"/>
  <c r="AC145" i="2"/>
  <c r="S145" i="2"/>
  <c r="T145" i="2"/>
  <c r="AD145" i="2"/>
  <c r="Q146" i="2"/>
  <c r="R146" i="2"/>
  <c r="S146" i="2"/>
  <c r="T146" i="2"/>
  <c r="X146" i="2"/>
  <c r="AB146" i="2"/>
  <c r="Q147" i="2"/>
  <c r="R147" i="2"/>
  <c r="S147" i="2"/>
  <c r="T147" i="2"/>
  <c r="Q148" i="2"/>
  <c r="R148" i="2"/>
  <c r="S148" i="2"/>
  <c r="T148" i="2"/>
  <c r="Q149" i="2"/>
  <c r="R149" i="2"/>
  <c r="AC149" i="2"/>
  <c r="S149" i="2"/>
  <c r="T149" i="2"/>
  <c r="AD149" i="2"/>
  <c r="Q150" i="2"/>
  <c r="R150" i="2"/>
  <c r="AC150" i="2"/>
  <c r="AD150" i="2"/>
  <c r="S150" i="2"/>
  <c r="T150" i="2"/>
  <c r="X150" i="2"/>
  <c r="Q151" i="2"/>
  <c r="R151" i="2"/>
  <c r="S151" i="2"/>
  <c r="T151" i="2"/>
  <c r="Q152" i="2"/>
  <c r="R152" i="2"/>
  <c r="AC152" i="2"/>
  <c r="AD152" i="2"/>
  <c r="S152" i="2"/>
  <c r="T152" i="2"/>
  <c r="Q153" i="2"/>
  <c r="R153" i="2"/>
  <c r="AC153" i="2"/>
  <c r="S153" i="2"/>
  <c r="T153" i="2"/>
  <c r="AD153" i="2"/>
  <c r="Q154" i="2"/>
  <c r="R154" i="2"/>
  <c r="S154" i="2"/>
  <c r="T154" i="2"/>
  <c r="X154" i="2"/>
  <c r="Q155" i="2"/>
  <c r="R155" i="2"/>
  <c r="S155" i="2"/>
  <c r="T155" i="2"/>
  <c r="Q156" i="2"/>
  <c r="R156" i="2"/>
  <c r="S156" i="2"/>
  <c r="T156" i="2"/>
  <c r="Q157" i="2"/>
  <c r="R157" i="2"/>
  <c r="AC157" i="2"/>
  <c r="S157" i="2"/>
  <c r="T157" i="2"/>
  <c r="AD157" i="2"/>
  <c r="Q158" i="2"/>
  <c r="R158" i="2"/>
  <c r="AC158" i="2"/>
  <c r="AD158" i="2"/>
  <c r="S158" i="2"/>
  <c r="T158" i="2"/>
  <c r="X158" i="2"/>
  <c r="Q159" i="2"/>
  <c r="R159" i="2"/>
  <c r="S159" i="2"/>
  <c r="T159" i="2"/>
  <c r="Q160" i="2"/>
  <c r="R160" i="2"/>
  <c r="AC160" i="2"/>
  <c r="AD160" i="2"/>
  <c r="S160" i="2"/>
  <c r="T160" i="2"/>
  <c r="Q161" i="2"/>
  <c r="R161" i="2"/>
  <c r="AC161" i="2"/>
  <c r="S161" i="2"/>
  <c r="T161" i="2"/>
  <c r="AD161" i="2"/>
  <c r="Q162" i="2"/>
  <c r="R162" i="2"/>
  <c r="S162" i="2"/>
  <c r="T162" i="2"/>
  <c r="X162" i="2"/>
  <c r="Q163" i="2"/>
  <c r="R163" i="2"/>
  <c r="S163" i="2"/>
  <c r="T163" i="2"/>
  <c r="Q164" i="2"/>
  <c r="R164" i="2"/>
  <c r="S164" i="2"/>
  <c r="T164" i="2"/>
  <c r="Q165" i="2"/>
  <c r="R165" i="2"/>
  <c r="AC165" i="2"/>
  <c r="S165" i="2"/>
  <c r="T165" i="2"/>
  <c r="AD165" i="2"/>
  <c r="Q166" i="2"/>
  <c r="R166" i="2"/>
  <c r="AC166" i="2"/>
  <c r="AD166" i="2"/>
  <c r="S166" i="2"/>
  <c r="T166" i="2"/>
  <c r="X166" i="2"/>
  <c r="Q167" i="2"/>
  <c r="R167" i="2"/>
  <c r="S167" i="2"/>
  <c r="T167" i="2"/>
  <c r="Q168" i="2"/>
  <c r="R168" i="2"/>
  <c r="AC168" i="2"/>
  <c r="AD168" i="2"/>
  <c r="S168" i="2"/>
  <c r="T168" i="2"/>
  <c r="Q169" i="2"/>
  <c r="R169" i="2"/>
  <c r="AC169" i="2"/>
  <c r="S169" i="2"/>
  <c r="T169" i="2"/>
  <c r="AD169" i="2"/>
  <c r="Q170" i="2"/>
  <c r="R170" i="2"/>
  <c r="S170" i="2"/>
  <c r="T170" i="2"/>
  <c r="X170" i="2"/>
  <c r="Q171" i="2"/>
  <c r="R171" i="2"/>
  <c r="S171" i="2"/>
  <c r="T171" i="2"/>
  <c r="Q172" i="2"/>
  <c r="R172" i="2"/>
  <c r="S172" i="2"/>
  <c r="T172" i="2"/>
  <c r="Q173" i="2"/>
  <c r="R173" i="2"/>
  <c r="AC173" i="2"/>
  <c r="S173" i="2"/>
  <c r="T173" i="2"/>
  <c r="AD173" i="2"/>
  <c r="Q174" i="2"/>
  <c r="R174" i="2"/>
  <c r="AC174" i="2"/>
  <c r="AD174" i="2"/>
  <c r="S174" i="2"/>
  <c r="T174" i="2"/>
  <c r="X174" i="2"/>
  <c r="Q175" i="2"/>
  <c r="R175" i="2"/>
  <c r="S175" i="2"/>
  <c r="T175" i="2"/>
  <c r="Q176" i="2"/>
  <c r="R176" i="2"/>
  <c r="AC176" i="2"/>
  <c r="AD176" i="2"/>
  <c r="S176" i="2"/>
  <c r="T176" i="2"/>
  <c r="Q177" i="2"/>
  <c r="R177" i="2"/>
  <c r="AC177" i="2"/>
  <c r="S177" i="2"/>
  <c r="T177" i="2"/>
  <c r="AD177" i="2"/>
  <c r="Q178" i="2"/>
  <c r="R178" i="2"/>
  <c r="S178" i="2"/>
  <c r="T178" i="2"/>
  <c r="X178" i="2"/>
  <c r="Q179" i="2"/>
  <c r="R179" i="2"/>
  <c r="S179" i="2"/>
  <c r="T179" i="2"/>
  <c r="Q180" i="2"/>
  <c r="R180" i="2"/>
  <c r="S180" i="2"/>
  <c r="T180" i="2"/>
  <c r="Q181" i="2"/>
  <c r="R181" i="2"/>
  <c r="AC181" i="2"/>
  <c r="S181" i="2"/>
  <c r="T181" i="2"/>
  <c r="AD181" i="2"/>
  <c r="Q182" i="2"/>
  <c r="R182" i="2"/>
  <c r="AC182" i="2"/>
  <c r="AD182" i="2"/>
  <c r="S182" i="2"/>
  <c r="T182" i="2"/>
  <c r="X182" i="2"/>
  <c r="Q183" i="2"/>
  <c r="R183" i="2"/>
  <c r="S183" i="2"/>
  <c r="T183" i="2"/>
  <c r="Q184" i="2"/>
  <c r="R184" i="2"/>
  <c r="AC184" i="2"/>
  <c r="AD184" i="2"/>
  <c r="S184" i="2"/>
  <c r="T184" i="2"/>
  <c r="Q185" i="2"/>
  <c r="R185" i="2"/>
  <c r="AC185" i="2"/>
  <c r="S185" i="2"/>
  <c r="T185" i="2"/>
  <c r="AD185" i="2"/>
  <c r="Q186" i="2"/>
  <c r="R186" i="2"/>
  <c r="S186" i="2"/>
  <c r="T186" i="2"/>
  <c r="X186" i="2"/>
  <c r="Q187" i="2"/>
  <c r="R187" i="2"/>
  <c r="S187" i="2"/>
  <c r="T187" i="2"/>
  <c r="X187" i="2"/>
  <c r="Q188" i="2"/>
  <c r="R188" i="2"/>
  <c r="S188" i="2"/>
  <c r="T188" i="2"/>
  <c r="Q189" i="2"/>
  <c r="R189" i="2"/>
  <c r="S189" i="2"/>
  <c r="T189" i="2"/>
  <c r="Q190" i="2"/>
  <c r="R190" i="2"/>
  <c r="AC190" i="2"/>
  <c r="S190" i="2"/>
  <c r="T190" i="2"/>
  <c r="X190" i="2"/>
  <c r="AD190" i="2"/>
  <c r="Q191" i="2"/>
  <c r="R191" i="2"/>
  <c r="S191" i="2"/>
  <c r="T191" i="2"/>
  <c r="X191" i="2"/>
  <c r="Q192" i="2"/>
  <c r="R192" i="2"/>
  <c r="S192" i="2"/>
  <c r="T192" i="2"/>
  <c r="Q193" i="2"/>
  <c r="R193" i="2"/>
  <c r="S193" i="2"/>
  <c r="T193" i="2"/>
  <c r="Q194" i="2"/>
  <c r="R194" i="2"/>
  <c r="AC194" i="2"/>
  <c r="S194" i="2"/>
  <c r="T194" i="2"/>
  <c r="X194" i="2"/>
  <c r="AD194" i="2"/>
  <c r="Q195" i="2"/>
  <c r="R195" i="2"/>
  <c r="S195" i="2"/>
  <c r="T195" i="2"/>
  <c r="X195" i="2"/>
  <c r="Q196" i="2"/>
  <c r="R196" i="2"/>
  <c r="S196" i="2"/>
  <c r="T196" i="2"/>
  <c r="Q197" i="2"/>
  <c r="R197" i="2"/>
  <c r="S197" i="2"/>
  <c r="T197" i="2"/>
  <c r="Q198" i="2"/>
  <c r="R198" i="2"/>
  <c r="AC198" i="2"/>
  <c r="S198" i="2"/>
  <c r="T198" i="2"/>
  <c r="X198" i="2"/>
  <c r="AD198" i="2"/>
  <c r="Q199" i="2"/>
  <c r="R199" i="2"/>
  <c r="S199" i="2"/>
  <c r="T199" i="2"/>
  <c r="X199" i="2"/>
  <c r="Q200" i="2"/>
  <c r="R200" i="2"/>
  <c r="S200" i="2"/>
  <c r="T200" i="2"/>
  <c r="Q201" i="2"/>
  <c r="R201" i="2"/>
  <c r="S201" i="2"/>
  <c r="W201" i="2"/>
  <c r="T201" i="2"/>
  <c r="X201" i="2"/>
  <c r="Q202" i="2"/>
  <c r="R202" i="2"/>
  <c r="AC202" i="2"/>
  <c r="S202" i="2"/>
  <c r="T202" i="2"/>
  <c r="AD202" i="2"/>
  <c r="Q203" i="2"/>
  <c r="R203" i="2"/>
  <c r="S203" i="2"/>
  <c r="T203" i="2"/>
  <c r="X203" i="2"/>
  <c r="Q204" i="2"/>
  <c r="R204" i="2"/>
  <c r="S204" i="2"/>
  <c r="T204" i="2"/>
  <c r="X204" i="2"/>
  <c r="AC204" i="2"/>
  <c r="AD204" i="2"/>
  <c r="Q205" i="2"/>
  <c r="R205" i="2"/>
  <c r="V205" i="2"/>
  <c r="Y205" i="2"/>
  <c r="S205" i="2"/>
  <c r="T205" i="2"/>
  <c r="Q206" i="2"/>
  <c r="U206" i="2"/>
  <c r="R206" i="2"/>
  <c r="AC206" i="2"/>
  <c r="AD206" i="2"/>
  <c r="S206" i="2"/>
  <c r="T206" i="2"/>
  <c r="X206" i="2"/>
  <c r="Q207" i="2"/>
  <c r="R207" i="2"/>
  <c r="S207" i="2"/>
  <c r="T207" i="2"/>
  <c r="Q10" i="2"/>
  <c r="R10" i="2"/>
  <c r="S10" i="2"/>
  <c r="W10" i="2"/>
  <c r="T10" i="2"/>
  <c r="Q9" i="2"/>
  <c r="R9" i="2"/>
  <c r="S9" i="2"/>
  <c r="T9" i="2"/>
  <c r="X8" i="2"/>
  <c r="U8" i="2"/>
  <c r="V8" i="2"/>
  <c r="W8" i="2"/>
  <c r="U9" i="2"/>
  <c r="V9" i="2"/>
  <c r="W9" i="2"/>
  <c r="X10" i="2"/>
  <c r="V10" i="2"/>
  <c r="X11" i="2"/>
  <c r="AB11" i="2"/>
  <c r="U11" i="2"/>
  <c r="Z11" i="2"/>
  <c r="V11" i="2"/>
  <c r="W11" i="2"/>
  <c r="AA11" i="2"/>
  <c r="X12" i="2"/>
  <c r="U12" i="2"/>
  <c r="V12" i="2"/>
  <c r="X13" i="2"/>
  <c r="U13" i="2"/>
  <c r="V13" i="2"/>
  <c r="AB13" i="2"/>
  <c r="W13" i="2"/>
  <c r="U14" i="2"/>
  <c r="V14" i="2"/>
  <c r="W14" i="2"/>
  <c r="X15" i="2"/>
  <c r="U15" i="2"/>
  <c r="V15" i="2"/>
  <c r="W15" i="2"/>
  <c r="X16" i="2"/>
  <c r="Z16" i="2"/>
  <c r="U16" i="2"/>
  <c r="AA16" i="2"/>
  <c r="V16" i="2"/>
  <c r="W16" i="2"/>
  <c r="AB16" i="2"/>
  <c r="X17" i="2"/>
  <c r="AB17" i="2"/>
  <c r="U17" i="2"/>
  <c r="V17" i="2"/>
  <c r="Z17" i="2"/>
  <c r="W17" i="2"/>
  <c r="X18" i="2"/>
  <c r="U18" i="2"/>
  <c r="V18" i="2"/>
  <c r="Z18" i="2"/>
  <c r="W18" i="2"/>
  <c r="X19" i="2"/>
  <c r="V19" i="2"/>
  <c r="W19" i="2"/>
  <c r="X20" i="2"/>
  <c r="U20" i="2"/>
  <c r="V20" i="2"/>
  <c r="W20" i="2"/>
  <c r="X21" i="2"/>
  <c r="AB21" i="2"/>
  <c r="U21" i="2"/>
  <c r="V21" i="2"/>
  <c r="W21" i="2"/>
  <c r="U22" i="2"/>
  <c r="V22" i="2"/>
  <c r="W22" i="2"/>
  <c r="X23" i="2"/>
  <c r="U23" i="2"/>
  <c r="Y23" i="2"/>
  <c r="V23" i="2"/>
  <c r="W23" i="2"/>
  <c r="AA23" i="2"/>
  <c r="X24" i="2"/>
  <c r="U24" i="2"/>
  <c r="AB24" i="2"/>
  <c r="V24" i="2"/>
  <c r="W24" i="2"/>
  <c r="AA24" i="2"/>
  <c r="X25" i="2"/>
  <c r="U25" i="2"/>
  <c r="AB25" i="2"/>
  <c r="V25" i="2"/>
  <c r="W25" i="2"/>
  <c r="X26" i="2"/>
  <c r="U26" i="2"/>
  <c r="V26" i="2"/>
  <c r="W26" i="2"/>
  <c r="X27" i="2"/>
  <c r="U27" i="2"/>
  <c r="V27" i="2"/>
  <c r="W27" i="2"/>
  <c r="X28" i="2"/>
  <c r="Z28" i="2"/>
  <c r="U28" i="2"/>
  <c r="V28" i="2"/>
  <c r="W28" i="2"/>
  <c r="AB28" i="2"/>
  <c r="X29" i="2"/>
  <c r="U29" i="2"/>
  <c r="V29" i="2"/>
  <c r="W29" i="2"/>
  <c r="U30" i="2"/>
  <c r="V30" i="2"/>
  <c r="W30" i="2"/>
  <c r="X31" i="2"/>
  <c r="AB31" i="2"/>
  <c r="U31" i="2"/>
  <c r="Z31" i="2"/>
  <c r="V31" i="2"/>
  <c r="W31" i="2"/>
  <c r="X32" i="2"/>
  <c r="U32" i="2"/>
  <c r="V32" i="2"/>
  <c r="W32" i="2"/>
  <c r="AA32" i="2"/>
  <c r="AB32" i="2"/>
  <c r="X33" i="2"/>
  <c r="U33" i="2"/>
  <c r="V33" i="2"/>
  <c r="AB33" i="2"/>
  <c r="W33" i="2"/>
  <c r="X34" i="2"/>
  <c r="U34" i="2"/>
  <c r="V34" i="2"/>
  <c r="Z34" i="2"/>
  <c r="W34" i="2"/>
  <c r="X35" i="2"/>
  <c r="U35" i="2"/>
  <c r="V35" i="2"/>
  <c r="W35" i="2"/>
  <c r="AA35" i="2"/>
  <c r="X36" i="2"/>
  <c r="U36" i="2"/>
  <c r="V36" i="2"/>
  <c r="W36" i="2"/>
  <c r="AA36" i="2"/>
  <c r="X37" i="2"/>
  <c r="U37" i="2"/>
  <c r="W37" i="2"/>
  <c r="U38" i="2"/>
  <c r="V38" i="2"/>
  <c r="W38" i="2"/>
  <c r="X39" i="2"/>
  <c r="U39" i="2"/>
  <c r="AB39" i="2"/>
  <c r="V39" i="2"/>
  <c r="W39" i="2"/>
  <c r="Y39" i="2"/>
  <c r="X40" i="2"/>
  <c r="U40" i="2"/>
  <c r="V40" i="2"/>
  <c r="W40" i="2"/>
  <c r="X41" i="2"/>
  <c r="U41" i="2"/>
  <c r="V41" i="2"/>
  <c r="W41" i="2"/>
  <c r="AA41" i="2"/>
  <c r="X42" i="2"/>
  <c r="U42" i="2"/>
  <c r="V42" i="2"/>
  <c r="W42" i="2"/>
  <c r="Y42" i="2"/>
  <c r="X43" i="2"/>
  <c r="AB43" i="2"/>
  <c r="U43" i="2"/>
  <c r="Z43" i="2"/>
  <c r="V43" i="2"/>
  <c r="W43" i="2"/>
  <c r="AA43" i="2"/>
  <c r="X44" i="2"/>
  <c r="U44" i="2"/>
  <c r="V44" i="2"/>
  <c r="X45" i="2"/>
  <c r="U45" i="2"/>
  <c r="V45" i="2"/>
  <c r="AB45" i="2"/>
  <c r="W45" i="2"/>
  <c r="U46" i="2"/>
  <c r="V46" i="2"/>
  <c r="W46" i="2"/>
  <c r="X47" i="2"/>
  <c r="U47" i="2"/>
  <c r="V47" i="2"/>
  <c r="W47" i="2"/>
  <c r="X48" i="2"/>
  <c r="Z48" i="2"/>
  <c r="U48" i="2"/>
  <c r="AA48" i="2"/>
  <c r="V48" i="2"/>
  <c r="W48" i="2"/>
  <c r="AB48" i="2"/>
  <c r="X49" i="2"/>
  <c r="AB49" i="2"/>
  <c r="U49" i="2"/>
  <c r="V49" i="2"/>
  <c r="Z49" i="2"/>
  <c r="W49" i="2"/>
  <c r="X50" i="2"/>
  <c r="U50" i="2"/>
  <c r="V50" i="2"/>
  <c r="Z50" i="2"/>
  <c r="W50" i="2"/>
  <c r="X51" i="2"/>
  <c r="V51" i="2"/>
  <c r="W51" i="2"/>
  <c r="X52" i="2"/>
  <c r="U52" i="2"/>
  <c r="V52" i="2"/>
  <c r="W52" i="2"/>
  <c r="X53" i="2"/>
  <c r="AB53" i="2"/>
  <c r="U53" i="2"/>
  <c r="V53" i="2"/>
  <c r="W53" i="2"/>
  <c r="U54" i="2"/>
  <c r="V54" i="2"/>
  <c r="W54" i="2"/>
  <c r="X55" i="2"/>
  <c r="U55" i="2"/>
  <c r="Y55" i="2"/>
  <c r="V55" i="2"/>
  <c r="W55" i="2"/>
  <c r="X56" i="2"/>
  <c r="U56" i="2"/>
  <c r="AB56" i="2"/>
  <c r="V56" i="2"/>
  <c r="W56" i="2"/>
  <c r="AA56" i="2"/>
  <c r="X57" i="2"/>
  <c r="U57" i="2"/>
  <c r="AB57" i="2"/>
  <c r="V57" i="2"/>
  <c r="W57" i="2"/>
  <c r="X58" i="2"/>
  <c r="U58" i="2"/>
  <c r="V58" i="2"/>
  <c r="W58" i="2"/>
  <c r="X59" i="2"/>
  <c r="U59" i="2"/>
  <c r="V59" i="2"/>
  <c r="W59" i="2"/>
  <c r="X60" i="2"/>
  <c r="Z60" i="2"/>
  <c r="U60" i="2"/>
  <c r="V60" i="2"/>
  <c r="W60" i="2"/>
  <c r="AB60" i="2"/>
  <c r="X61" i="2"/>
  <c r="U61" i="2"/>
  <c r="V61" i="2"/>
  <c r="W61" i="2"/>
  <c r="U62" i="2"/>
  <c r="V62" i="2"/>
  <c r="W62" i="2"/>
  <c r="X63" i="2"/>
  <c r="AB63" i="2"/>
  <c r="U63" i="2"/>
  <c r="Z63" i="2"/>
  <c r="V63" i="2"/>
  <c r="W63" i="2"/>
  <c r="X64" i="2"/>
  <c r="U64" i="2"/>
  <c r="V64" i="2"/>
  <c r="W64" i="2"/>
  <c r="AA64" i="2"/>
  <c r="AB64" i="2"/>
  <c r="X65" i="2"/>
  <c r="U65" i="2"/>
  <c r="V65" i="2"/>
  <c r="AB65" i="2"/>
  <c r="W65" i="2"/>
  <c r="X66" i="2"/>
  <c r="U66" i="2"/>
  <c r="V66" i="2"/>
  <c r="Z66" i="2"/>
  <c r="W66" i="2"/>
  <c r="X67" i="2"/>
  <c r="U67" i="2"/>
  <c r="V67" i="2"/>
  <c r="W67" i="2"/>
  <c r="AA67" i="2"/>
  <c r="X68" i="2"/>
  <c r="U68" i="2"/>
  <c r="V68" i="2"/>
  <c r="W68" i="2"/>
  <c r="AA68" i="2"/>
  <c r="X69" i="2"/>
  <c r="U69" i="2"/>
  <c r="W69" i="2"/>
  <c r="U70" i="2"/>
  <c r="V70" i="2"/>
  <c r="W70" i="2"/>
  <c r="X71" i="2"/>
  <c r="U71" i="2"/>
  <c r="AB71" i="2"/>
  <c r="V71" i="2"/>
  <c r="W71" i="2"/>
  <c r="Y71" i="2"/>
  <c r="X72" i="2"/>
  <c r="U72" i="2"/>
  <c r="V72" i="2"/>
  <c r="W72" i="2"/>
  <c r="X73" i="2"/>
  <c r="U73" i="2"/>
  <c r="V73" i="2"/>
  <c r="W73" i="2"/>
  <c r="AA73" i="2"/>
  <c r="X74" i="2"/>
  <c r="U74" i="2"/>
  <c r="V74" i="2"/>
  <c r="W74" i="2"/>
  <c r="Y74" i="2"/>
  <c r="X75" i="2"/>
  <c r="AB75" i="2"/>
  <c r="U75" i="2"/>
  <c r="Z75" i="2"/>
  <c r="V75" i="2"/>
  <c r="W75" i="2"/>
  <c r="AA75" i="2"/>
  <c r="X76" i="2"/>
  <c r="U76" i="2"/>
  <c r="V76" i="2"/>
  <c r="X77" i="2"/>
  <c r="U77" i="2"/>
  <c r="V77" i="2"/>
  <c r="AB77" i="2"/>
  <c r="W77" i="2"/>
  <c r="U78" i="2"/>
  <c r="V78" i="2"/>
  <c r="W78" i="2"/>
  <c r="X79" i="2"/>
  <c r="U79" i="2"/>
  <c r="V79" i="2"/>
  <c r="W79" i="2"/>
  <c r="X80" i="2"/>
  <c r="Z80" i="2"/>
  <c r="U80" i="2"/>
  <c r="AA80" i="2"/>
  <c r="V80" i="2"/>
  <c r="W80" i="2"/>
  <c r="AB80" i="2"/>
  <c r="X81" i="2"/>
  <c r="AB81" i="2"/>
  <c r="U81" i="2"/>
  <c r="V81" i="2"/>
  <c r="Z81" i="2"/>
  <c r="W81" i="2"/>
  <c r="X82" i="2"/>
  <c r="U82" i="2"/>
  <c r="V82" i="2"/>
  <c r="Z82" i="2"/>
  <c r="W82" i="2"/>
  <c r="X83" i="2"/>
  <c r="V83" i="2"/>
  <c r="W83" i="2"/>
  <c r="X84" i="2"/>
  <c r="U84" i="2"/>
  <c r="V84" i="2"/>
  <c r="W84" i="2"/>
  <c r="X85" i="2"/>
  <c r="AB85" i="2"/>
  <c r="U85" i="2"/>
  <c r="V85" i="2"/>
  <c r="W85" i="2"/>
  <c r="U86" i="2"/>
  <c r="V86" i="2"/>
  <c r="W86" i="2"/>
  <c r="X87" i="2"/>
  <c r="U87" i="2"/>
  <c r="Y87" i="2"/>
  <c r="V87" i="2"/>
  <c r="W87" i="2"/>
  <c r="AA87" i="2"/>
  <c r="X88" i="2"/>
  <c r="U88" i="2"/>
  <c r="AB88" i="2"/>
  <c r="V88" i="2"/>
  <c r="W88" i="2"/>
  <c r="X89" i="2"/>
  <c r="U89" i="2"/>
  <c r="AB89" i="2"/>
  <c r="V89" i="2"/>
  <c r="W89" i="2"/>
  <c r="X90" i="2"/>
  <c r="U90" i="2"/>
  <c r="AB90" i="2"/>
  <c r="V90" i="2"/>
  <c r="Z90" i="2"/>
  <c r="W90" i="2"/>
  <c r="X91" i="2"/>
  <c r="U91" i="2"/>
  <c r="V91" i="2"/>
  <c r="W91" i="2"/>
  <c r="X92" i="2"/>
  <c r="Z92" i="2"/>
  <c r="U92" i="2"/>
  <c r="V92" i="2"/>
  <c r="W92" i="2"/>
  <c r="AB92" i="2"/>
  <c r="X93" i="2"/>
  <c r="U93" i="2"/>
  <c r="V93" i="2"/>
  <c r="W93" i="2"/>
  <c r="U94" i="2"/>
  <c r="V94" i="2"/>
  <c r="W94" i="2"/>
  <c r="X95" i="2"/>
  <c r="AB95" i="2"/>
  <c r="U95" i="2"/>
  <c r="Y95" i="2"/>
  <c r="V95" i="2"/>
  <c r="W95" i="2"/>
  <c r="X96" i="2"/>
  <c r="U96" i="2"/>
  <c r="V96" i="2"/>
  <c r="W96" i="2"/>
  <c r="AA96" i="2"/>
  <c r="AB96" i="2"/>
  <c r="X97" i="2"/>
  <c r="U97" i="2"/>
  <c r="V97" i="2"/>
  <c r="AB97" i="2"/>
  <c r="W97" i="2"/>
  <c r="X98" i="2"/>
  <c r="U98" i="2"/>
  <c r="V98" i="2"/>
  <c r="Z98" i="2"/>
  <c r="W98" i="2"/>
  <c r="X99" i="2"/>
  <c r="U99" i="2"/>
  <c r="V99" i="2"/>
  <c r="W99" i="2"/>
  <c r="AA99" i="2"/>
  <c r="X100" i="2"/>
  <c r="U100" i="2"/>
  <c r="V100" i="2"/>
  <c r="W100" i="2"/>
  <c r="X101" i="2"/>
  <c r="U101" i="2"/>
  <c r="W101" i="2"/>
  <c r="U102" i="2"/>
  <c r="V102" i="2"/>
  <c r="W102" i="2"/>
  <c r="X103" i="2"/>
  <c r="U103" i="2"/>
  <c r="AB103" i="2"/>
  <c r="V103" i="2"/>
  <c r="W103" i="2"/>
  <c r="Y103" i="2"/>
  <c r="X104" i="2"/>
  <c r="U104" i="2"/>
  <c r="V104" i="2"/>
  <c r="W104" i="2"/>
  <c r="X105" i="2"/>
  <c r="U105" i="2"/>
  <c r="V105" i="2"/>
  <c r="W105" i="2"/>
  <c r="X106" i="2"/>
  <c r="U106" i="2"/>
  <c r="V106" i="2"/>
  <c r="W106" i="2"/>
  <c r="AA106" i="2"/>
  <c r="X107" i="2"/>
  <c r="AB107" i="2"/>
  <c r="U107" i="2"/>
  <c r="Y107" i="2"/>
  <c r="V107" i="2"/>
  <c r="W107" i="2"/>
  <c r="AA107" i="2"/>
  <c r="X108" i="2"/>
  <c r="U108" i="2"/>
  <c r="V108" i="2"/>
  <c r="X109" i="2"/>
  <c r="U109" i="2"/>
  <c r="V109" i="2"/>
  <c r="AB109" i="2"/>
  <c r="W109" i="2"/>
  <c r="U110" i="2"/>
  <c r="V110" i="2"/>
  <c r="W110" i="2"/>
  <c r="X111" i="2"/>
  <c r="U111" i="2"/>
  <c r="W111" i="2"/>
  <c r="X112" i="2"/>
  <c r="U112" i="2"/>
  <c r="V112" i="2"/>
  <c r="W112" i="2"/>
  <c r="X113" i="2"/>
  <c r="AB113" i="2"/>
  <c r="U113" i="2"/>
  <c r="V113" i="2"/>
  <c r="W113" i="2"/>
  <c r="U114" i="2"/>
  <c r="V114" i="2"/>
  <c r="Z114" i="2"/>
  <c r="W114" i="2"/>
  <c r="X115" i="2"/>
  <c r="U115" i="2"/>
  <c r="W115" i="2"/>
  <c r="X116" i="2"/>
  <c r="U116" i="2"/>
  <c r="V116" i="2"/>
  <c r="W116" i="2"/>
  <c r="AB116" i="2"/>
  <c r="X117" i="2"/>
  <c r="U117" i="2"/>
  <c r="V117" i="2"/>
  <c r="W117" i="2"/>
  <c r="AA117" i="2"/>
  <c r="U118" i="2"/>
  <c r="V118" i="2"/>
  <c r="W118" i="2"/>
  <c r="AA118" i="2"/>
  <c r="X119" i="2"/>
  <c r="U119" i="2"/>
  <c r="W119" i="2"/>
  <c r="X120" i="2"/>
  <c r="U120" i="2"/>
  <c r="AB120" i="2"/>
  <c r="V120" i="2"/>
  <c r="W120" i="2"/>
  <c r="X121" i="2"/>
  <c r="U121" i="2"/>
  <c r="AB121" i="2"/>
  <c r="V121" i="2"/>
  <c r="W121" i="2"/>
  <c r="U122" i="2"/>
  <c r="V122" i="2"/>
  <c r="Z122" i="2"/>
  <c r="W122" i="2"/>
  <c r="X123" i="2"/>
  <c r="U123" i="2"/>
  <c r="W123" i="2"/>
  <c r="X124" i="2"/>
  <c r="U124" i="2"/>
  <c r="V124" i="2"/>
  <c r="W124" i="2"/>
  <c r="AB124" i="2"/>
  <c r="X125" i="2"/>
  <c r="U125" i="2"/>
  <c r="V125" i="2"/>
  <c r="AB125" i="2"/>
  <c r="W125" i="2"/>
  <c r="U126" i="2"/>
  <c r="V126" i="2"/>
  <c r="W126" i="2"/>
  <c r="X127" i="2"/>
  <c r="U127" i="2"/>
  <c r="W127" i="2"/>
  <c r="X128" i="2"/>
  <c r="U128" i="2"/>
  <c r="V128" i="2"/>
  <c r="W128" i="2"/>
  <c r="X129" i="2"/>
  <c r="AB129" i="2"/>
  <c r="U129" i="2"/>
  <c r="V129" i="2"/>
  <c r="W129" i="2"/>
  <c r="U130" i="2"/>
  <c r="V130" i="2"/>
  <c r="Z130" i="2"/>
  <c r="W130" i="2"/>
  <c r="X131" i="2"/>
  <c r="U131" i="2"/>
  <c r="W131" i="2"/>
  <c r="X132" i="2"/>
  <c r="U132" i="2"/>
  <c r="V132" i="2"/>
  <c r="W132" i="2"/>
  <c r="AB132" i="2"/>
  <c r="X133" i="2"/>
  <c r="U133" i="2"/>
  <c r="V133" i="2"/>
  <c r="W133" i="2"/>
  <c r="AA133" i="2"/>
  <c r="U134" i="2"/>
  <c r="V134" i="2"/>
  <c r="W134" i="2"/>
  <c r="AA134" i="2"/>
  <c r="X135" i="2"/>
  <c r="U135" i="2"/>
  <c r="W135" i="2"/>
  <c r="X136" i="2"/>
  <c r="U136" i="2"/>
  <c r="AB136" i="2"/>
  <c r="V136" i="2"/>
  <c r="W136" i="2"/>
  <c r="X137" i="2"/>
  <c r="U137" i="2"/>
  <c r="AB137" i="2"/>
  <c r="V137" i="2"/>
  <c r="W137" i="2"/>
  <c r="U138" i="2"/>
  <c r="V138" i="2"/>
  <c r="Z138" i="2"/>
  <c r="W138" i="2"/>
  <c r="X139" i="2"/>
  <c r="U139" i="2"/>
  <c r="W139" i="2"/>
  <c r="X140" i="2"/>
  <c r="U140" i="2"/>
  <c r="V140" i="2"/>
  <c r="W140" i="2"/>
  <c r="AB140" i="2"/>
  <c r="X141" i="2"/>
  <c r="U141" i="2"/>
  <c r="V141" i="2"/>
  <c r="AB141" i="2"/>
  <c r="W141" i="2"/>
  <c r="U142" i="2"/>
  <c r="V142" i="2"/>
  <c r="W142" i="2"/>
  <c r="X143" i="2"/>
  <c r="U143" i="2"/>
  <c r="W143" i="2"/>
  <c r="X144" i="2"/>
  <c r="U144" i="2"/>
  <c r="V144" i="2"/>
  <c r="W144" i="2"/>
  <c r="X145" i="2"/>
  <c r="AB145" i="2"/>
  <c r="U145" i="2"/>
  <c r="V145" i="2"/>
  <c r="W145" i="2"/>
  <c r="U146" i="2"/>
  <c r="V146" i="2"/>
  <c r="Z146" i="2"/>
  <c r="W146" i="2"/>
  <c r="X147" i="2"/>
  <c r="U147" i="2"/>
  <c r="W147" i="2"/>
  <c r="X148" i="2"/>
  <c r="U148" i="2"/>
  <c r="V148" i="2"/>
  <c r="W148" i="2"/>
  <c r="AB148" i="2"/>
  <c r="X149" i="2"/>
  <c r="U149" i="2"/>
  <c r="V149" i="2"/>
  <c r="W149" i="2"/>
  <c r="AA149" i="2"/>
  <c r="U150" i="2"/>
  <c r="V150" i="2"/>
  <c r="W150" i="2"/>
  <c r="AA150" i="2"/>
  <c r="X151" i="2"/>
  <c r="U151" i="2"/>
  <c r="W151" i="2"/>
  <c r="X152" i="2"/>
  <c r="U152" i="2"/>
  <c r="W152" i="2"/>
  <c r="X153" i="2"/>
  <c r="AB153" i="2"/>
  <c r="U153" i="2"/>
  <c r="V153" i="2"/>
  <c r="AA153" i="2"/>
  <c r="W153" i="2"/>
  <c r="U154" i="2"/>
  <c r="Z154" i="2"/>
  <c r="V154" i="2"/>
  <c r="W154" i="2"/>
  <c r="AA154" i="2"/>
  <c r="X155" i="2"/>
  <c r="U155" i="2"/>
  <c r="W155" i="2"/>
  <c r="X156" i="2"/>
  <c r="U156" i="2"/>
  <c r="W156" i="2"/>
  <c r="X157" i="2"/>
  <c r="U157" i="2"/>
  <c r="V157" i="2"/>
  <c r="AA157" i="2"/>
  <c r="W157" i="2"/>
  <c r="U158" i="2"/>
  <c r="V158" i="2"/>
  <c r="W158" i="2"/>
  <c r="AA158" i="2"/>
  <c r="X159" i="2"/>
  <c r="U159" i="2"/>
  <c r="W159" i="2"/>
  <c r="X160" i="2"/>
  <c r="U160" i="2"/>
  <c r="AB160" i="2"/>
  <c r="V160" i="2"/>
  <c r="W160" i="2"/>
  <c r="X161" i="2"/>
  <c r="U161" i="2"/>
  <c r="AB161" i="2"/>
  <c r="V161" i="2"/>
  <c r="W161" i="2"/>
  <c r="U162" i="2"/>
  <c r="V162" i="2"/>
  <c r="Z162" i="2"/>
  <c r="W162" i="2"/>
  <c r="X163" i="2"/>
  <c r="U163" i="2"/>
  <c r="W163" i="2"/>
  <c r="X164" i="2"/>
  <c r="U164" i="2"/>
  <c r="W164" i="2"/>
  <c r="X165" i="2"/>
  <c r="U165" i="2"/>
  <c r="AB165" i="2"/>
  <c r="V165" i="2"/>
  <c r="W165" i="2"/>
  <c r="AA165" i="2"/>
  <c r="U166" i="2"/>
  <c r="V166" i="2"/>
  <c r="Z166" i="2"/>
  <c r="W166" i="2"/>
  <c r="X167" i="2"/>
  <c r="U167" i="2"/>
  <c r="W167" i="2"/>
  <c r="X168" i="2"/>
  <c r="U168" i="2"/>
  <c r="W168" i="2"/>
  <c r="X169" i="2"/>
  <c r="U169" i="2"/>
  <c r="AB169" i="2"/>
  <c r="V169" i="2"/>
  <c r="W169" i="2"/>
  <c r="U170" i="2"/>
  <c r="V170" i="2"/>
  <c r="Z170" i="2"/>
  <c r="W170" i="2"/>
  <c r="X171" i="2"/>
  <c r="U171" i="2"/>
  <c r="W171" i="2"/>
  <c r="X172" i="2"/>
  <c r="U172" i="2"/>
  <c r="W172" i="2"/>
  <c r="X173" i="2"/>
  <c r="U173" i="2"/>
  <c r="AB173" i="2"/>
  <c r="V173" i="2"/>
  <c r="W173" i="2"/>
  <c r="U174" i="2"/>
  <c r="V174" i="2"/>
  <c r="Z174" i="2"/>
  <c r="W174" i="2"/>
  <c r="X175" i="2"/>
  <c r="U175" i="2"/>
  <c r="W175" i="2"/>
  <c r="X176" i="2"/>
  <c r="U176" i="2"/>
  <c r="W176" i="2"/>
  <c r="X177" i="2"/>
  <c r="U177" i="2"/>
  <c r="AB177" i="2"/>
  <c r="V177" i="2"/>
  <c r="W177" i="2"/>
  <c r="U178" i="2"/>
  <c r="V178" i="2"/>
  <c r="Z178" i="2"/>
  <c r="W178" i="2"/>
  <c r="X179" i="2"/>
  <c r="U179" i="2"/>
  <c r="W179" i="2"/>
  <c r="X180" i="2"/>
  <c r="U180" i="2"/>
  <c r="W180" i="2"/>
  <c r="X181" i="2"/>
  <c r="U181" i="2"/>
  <c r="AB181" i="2"/>
  <c r="V181" i="2"/>
  <c r="W181" i="2"/>
  <c r="AA181" i="2"/>
  <c r="U182" i="2"/>
  <c r="V182" i="2"/>
  <c r="Z182" i="2"/>
  <c r="W182" i="2"/>
  <c r="X183" i="2"/>
  <c r="U183" i="2"/>
  <c r="W183" i="2"/>
  <c r="X184" i="2"/>
  <c r="U184" i="2"/>
  <c r="W184" i="2"/>
  <c r="X185" i="2"/>
  <c r="U185" i="2"/>
  <c r="AB185" i="2"/>
  <c r="V185" i="2"/>
  <c r="W185" i="2"/>
  <c r="U186" i="2"/>
  <c r="V186" i="2"/>
  <c r="Z186" i="2"/>
  <c r="W186" i="2"/>
  <c r="U187" i="2"/>
  <c r="W187" i="2"/>
  <c r="X188" i="2"/>
  <c r="U188" i="2"/>
  <c r="W188" i="2"/>
  <c r="X189" i="2"/>
  <c r="U189" i="2"/>
  <c r="W189" i="2"/>
  <c r="U190" i="2"/>
  <c r="V190" i="2"/>
  <c r="Z190" i="2"/>
  <c r="W190" i="2"/>
  <c r="U191" i="2"/>
  <c r="W191" i="2"/>
  <c r="X192" i="2"/>
  <c r="U192" i="2"/>
  <c r="W192" i="2"/>
  <c r="X193" i="2"/>
  <c r="U193" i="2"/>
  <c r="W193" i="2"/>
  <c r="U194" i="2"/>
  <c r="V194" i="2"/>
  <c r="Z194" i="2"/>
  <c r="W194" i="2"/>
  <c r="U195" i="2"/>
  <c r="W195" i="2"/>
  <c r="X196" i="2"/>
  <c r="U196" i="2"/>
  <c r="W196" i="2"/>
  <c r="X197" i="2"/>
  <c r="U197" i="2"/>
  <c r="W197" i="2"/>
  <c r="U198" i="2"/>
  <c r="V198" i="2"/>
  <c r="Z198" i="2"/>
  <c r="W198" i="2"/>
  <c r="U199" i="2"/>
  <c r="W199" i="2"/>
  <c r="X200" i="2"/>
  <c r="U200" i="2"/>
  <c r="W200" i="2"/>
  <c r="U201" i="2"/>
  <c r="X202" i="2"/>
  <c r="U202" i="2"/>
  <c r="V202" i="2"/>
  <c r="W202" i="2"/>
  <c r="U203" i="2"/>
  <c r="V203" i="2"/>
  <c r="Y203" i="2"/>
  <c r="W203" i="2"/>
  <c r="U204" i="2"/>
  <c r="Y204" i="2"/>
  <c r="V204" i="2"/>
  <c r="W204" i="2"/>
  <c r="X205" i="2"/>
  <c r="U205" i="2"/>
  <c r="W205" i="2"/>
  <c r="AA205" i="2"/>
  <c r="V206" i="2"/>
  <c r="W206" i="2"/>
  <c r="AA206" i="2"/>
  <c r="X207" i="2"/>
  <c r="U207" i="2"/>
  <c r="W207" i="2"/>
  <c r="AA13" i="2"/>
  <c r="AA17" i="2"/>
  <c r="AA25" i="2"/>
  <c r="AA31" i="2"/>
  <c r="AA33" i="2"/>
  <c r="AA39" i="2"/>
  <c r="AA45" i="2"/>
  <c r="AA55" i="2"/>
  <c r="AA57" i="2"/>
  <c r="AA63" i="2"/>
  <c r="AA65" i="2"/>
  <c r="AA71" i="2"/>
  <c r="AA77" i="2"/>
  <c r="AA81" i="2"/>
  <c r="AA89" i="2"/>
  <c r="AA95" i="2"/>
  <c r="AA97" i="2"/>
  <c r="AA103" i="2"/>
  <c r="AA109" i="2"/>
  <c r="AA121" i="2"/>
  <c r="AA124" i="2"/>
  <c r="AA125" i="2"/>
  <c r="AA129" i="2"/>
  <c r="AA137" i="2"/>
  <c r="AA140" i="2"/>
  <c r="AA141" i="2"/>
  <c r="AA161" i="2"/>
  <c r="AA169" i="2"/>
  <c r="AA173" i="2"/>
  <c r="AA177" i="2"/>
  <c r="AA185" i="2"/>
  <c r="Z20" i="2"/>
  <c r="Z25" i="2"/>
  <c r="Z32" i="2"/>
  <c r="Z33" i="2"/>
  <c r="Z36" i="2"/>
  <c r="Z52" i="2"/>
  <c r="Z57" i="2"/>
  <c r="Z64" i="2"/>
  <c r="Z65" i="2"/>
  <c r="Z68" i="2"/>
  <c r="Z87" i="2"/>
  <c r="Z89" i="2"/>
  <c r="Z91" i="2"/>
  <c r="Z95" i="2"/>
  <c r="Z96" i="2"/>
  <c r="Z97" i="2"/>
  <c r="Z103" i="2"/>
  <c r="Z107" i="2"/>
  <c r="Z109" i="2"/>
  <c r="Z117" i="2"/>
  <c r="Z121" i="2"/>
  <c r="Z124" i="2"/>
  <c r="Z125" i="2"/>
  <c r="Z133" i="2"/>
  <c r="Z137" i="2"/>
  <c r="Z140" i="2"/>
  <c r="Z141" i="2"/>
  <c r="Z145" i="2"/>
  <c r="Z149" i="2"/>
  <c r="Z153" i="2"/>
  <c r="Z157" i="2"/>
  <c r="Z161" i="2"/>
  <c r="Z165" i="2"/>
  <c r="Z169" i="2"/>
  <c r="Z173" i="2"/>
  <c r="Z177" i="2"/>
  <c r="Z181" i="2"/>
  <c r="Z185" i="2"/>
  <c r="Z203" i="2"/>
  <c r="Z205" i="2"/>
  <c r="Y8" i="2"/>
  <c r="Y13" i="2"/>
  <c r="Y16" i="2"/>
  <c r="Y17" i="2"/>
  <c r="Y20" i="2"/>
  <c r="Y25" i="2"/>
  <c r="Y26" i="2"/>
  <c r="Y28" i="2"/>
  <c r="Y29" i="2"/>
  <c r="Y32" i="2"/>
  <c r="Y33" i="2"/>
  <c r="Y34" i="2"/>
  <c r="Y36" i="2"/>
  <c r="Y41" i="2"/>
  <c r="Y45" i="2"/>
  <c r="Y48" i="2"/>
  <c r="Y49" i="2"/>
  <c r="Y52" i="2"/>
  <c r="Y57" i="2"/>
  <c r="Y58" i="2"/>
  <c r="Y60" i="2"/>
  <c r="Y61" i="2"/>
  <c r="Y64" i="2"/>
  <c r="Y65" i="2"/>
  <c r="Y66" i="2"/>
  <c r="Y68" i="2"/>
  <c r="Y73" i="2"/>
  <c r="Y77" i="2"/>
  <c r="Y80" i="2"/>
  <c r="Y81" i="2"/>
  <c r="Y84" i="2"/>
  <c r="Y89" i="2"/>
  <c r="Y90" i="2"/>
  <c r="Y93" i="2"/>
  <c r="Y96" i="2"/>
  <c r="Y97" i="2"/>
  <c r="Y98" i="2"/>
  <c r="Y100" i="2"/>
  <c r="Y105" i="2"/>
  <c r="Y109" i="2"/>
  <c r="Y110" i="2"/>
  <c r="Y112" i="2"/>
  <c r="Y113" i="2"/>
  <c r="Y114" i="2"/>
  <c r="Y116" i="2"/>
  <c r="Y117" i="2"/>
  <c r="Y118" i="2"/>
  <c r="Y121" i="2"/>
  <c r="Y122" i="2"/>
  <c r="Y124" i="2"/>
  <c r="Y125" i="2"/>
  <c r="Y126" i="2"/>
  <c r="Y128" i="2"/>
  <c r="Y129" i="2"/>
  <c r="Y130" i="2"/>
  <c r="Y132" i="2"/>
  <c r="Y133" i="2"/>
  <c r="Y134" i="2"/>
  <c r="Y137" i="2"/>
  <c r="Y138" i="2"/>
  <c r="Y140" i="2"/>
  <c r="Y141" i="2"/>
  <c r="Y142" i="2"/>
  <c r="Y144" i="2"/>
  <c r="Y145" i="2"/>
  <c r="Y146" i="2"/>
  <c r="Y148" i="2"/>
  <c r="Y149" i="2"/>
  <c r="Y150" i="2"/>
  <c r="Y153" i="2"/>
  <c r="Y154" i="2"/>
  <c r="Y157" i="2"/>
  <c r="Y158" i="2"/>
  <c r="Y161" i="2"/>
  <c r="Y162" i="2"/>
  <c r="Y165" i="2"/>
  <c r="Y169" i="2"/>
  <c r="Y170" i="2"/>
  <c r="Y173" i="2"/>
  <c r="Y174" i="2"/>
  <c r="Y177" i="2"/>
  <c r="Y178" i="2"/>
  <c r="Y181" i="2"/>
  <c r="Y185" i="2"/>
  <c r="Y186" i="2"/>
  <c r="Y190" i="2"/>
  <c r="Y194" i="2"/>
  <c r="Y198" i="2"/>
  <c r="Y202" i="2"/>
  <c r="Y206" i="2"/>
  <c r="AE215" i="2"/>
  <c r="AE214" i="2"/>
  <c r="AE217" i="2"/>
  <c r="AE216" i="2"/>
  <c r="Y182" i="2"/>
  <c r="Y166" i="2"/>
  <c r="Y92" i="2"/>
  <c r="Z99" i="2"/>
  <c r="AA60" i="2"/>
  <c r="Y207" i="2"/>
  <c r="Z160" i="2"/>
  <c r="AA160" i="2"/>
  <c r="AB155" i="2"/>
  <c r="AA136" i="2"/>
  <c r="Z136" i="2"/>
  <c r="AA120" i="2"/>
  <c r="Z120" i="2"/>
  <c r="Z106" i="2"/>
  <c r="AA104" i="2"/>
  <c r="Z104" i="2"/>
  <c r="AB104" i="2"/>
  <c r="AB100" i="2"/>
  <c r="Y99" i="2"/>
  <c r="AA88" i="2"/>
  <c r="Z88" i="2"/>
  <c r="AA72" i="2"/>
  <c r="AB72" i="2"/>
  <c r="Z72" i="2"/>
  <c r="AB68" i="2"/>
  <c r="Y67" i="2"/>
  <c r="AA40" i="2"/>
  <c r="AB40" i="2"/>
  <c r="Z40" i="2"/>
  <c r="Z38" i="2"/>
  <c r="AB36" i="2"/>
  <c r="Y35" i="2"/>
  <c r="AA8" i="2"/>
  <c r="AB8" i="2"/>
  <c r="U10" i="2"/>
  <c r="AC10" i="2"/>
  <c r="AD10" i="2"/>
  <c r="AC193" i="2"/>
  <c r="AD193" i="2"/>
  <c r="V193" i="2"/>
  <c r="AC175" i="2"/>
  <c r="AD175" i="2"/>
  <c r="V175" i="2"/>
  <c r="AC159" i="2"/>
  <c r="AD159" i="2"/>
  <c r="V159" i="2"/>
  <c r="Z159" i="2"/>
  <c r="AC143" i="2"/>
  <c r="AD143" i="2"/>
  <c r="V143" i="2"/>
  <c r="Z143" i="2"/>
  <c r="AC127" i="2"/>
  <c r="AD127" i="2"/>
  <c r="V127" i="2"/>
  <c r="Z127" i="2"/>
  <c r="AC111" i="2"/>
  <c r="AD111" i="2"/>
  <c r="V111" i="2"/>
  <c r="Z111" i="2"/>
  <c r="AC108" i="2"/>
  <c r="AD108" i="2"/>
  <c r="W108" i="2"/>
  <c r="Z51" i="2"/>
  <c r="AA51" i="2"/>
  <c r="Y51" i="2"/>
  <c r="AC44" i="2"/>
  <c r="AD44" i="2"/>
  <c r="W44" i="2"/>
  <c r="Y160" i="2"/>
  <c r="Y106" i="2"/>
  <c r="Y85" i="2"/>
  <c r="Y53" i="2"/>
  <c r="Y21" i="2"/>
  <c r="Z73" i="2"/>
  <c r="Z41" i="2"/>
  <c r="Z8" i="2"/>
  <c r="AA113" i="2"/>
  <c r="AA28" i="2"/>
  <c r="AA180" i="2"/>
  <c r="Z158" i="2"/>
  <c r="AB157" i="2"/>
  <c r="Z150" i="2"/>
  <c r="AB149" i="2"/>
  <c r="AA144" i="2"/>
  <c r="Z142" i="2"/>
  <c r="Y135" i="2"/>
  <c r="Z134" i="2"/>
  <c r="AB133" i="2"/>
  <c r="AA128" i="2"/>
  <c r="Z126" i="2"/>
  <c r="Z118" i="2"/>
  <c r="AB117" i="2"/>
  <c r="Z113" i="2"/>
  <c r="AA112" i="2"/>
  <c r="Z110" i="2"/>
  <c r="AB105" i="2"/>
  <c r="AB99" i="2"/>
  <c r="AB93" i="2"/>
  <c r="AB91" i="2"/>
  <c r="AA91" i="2"/>
  <c r="Y91" i="2"/>
  <c r="Z86" i="2"/>
  <c r="Z84" i="2"/>
  <c r="AA84" i="2"/>
  <c r="AB84" i="2"/>
  <c r="AB73" i="2"/>
  <c r="AB67" i="2"/>
  <c r="AB61" i="2"/>
  <c r="Z59" i="2"/>
  <c r="AB59" i="2"/>
  <c r="AA59" i="2"/>
  <c r="Y59" i="2"/>
  <c r="AB58" i="2"/>
  <c r="Z58" i="2"/>
  <c r="AA52" i="2"/>
  <c r="AB52" i="2"/>
  <c r="AB51" i="2"/>
  <c r="AB41" i="2"/>
  <c r="AB35" i="2"/>
  <c r="AB29" i="2"/>
  <c r="Z27" i="2"/>
  <c r="AB27" i="2"/>
  <c r="AA27" i="2"/>
  <c r="Y27" i="2"/>
  <c r="AB26" i="2"/>
  <c r="Z26" i="2"/>
  <c r="AA20" i="2"/>
  <c r="AB20" i="2"/>
  <c r="AA10" i="2"/>
  <c r="AB206" i="2"/>
  <c r="AC189" i="2"/>
  <c r="AD189" i="2"/>
  <c r="V189" i="2"/>
  <c r="AB178" i="2"/>
  <c r="AB162" i="2"/>
  <c r="AC69" i="2"/>
  <c r="AD69" i="2"/>
  <c r="V69" i="2"/>
  <c r="AC62" i="2"/>
  <c r="AD62" i="2"/>
  <c r="X62" i="2"/>
  <c r="Z204" i="2"/>
  <c r="AA204" i="2"/>
  <c r="AA184" i="2"/>
  <c r="AB159" i="2"/>
  <c r="Z148" i="2"/>
  <c r="AA148" i="2"/>
  <c r="AB143" i="2"/>
  <c r="AA143" i="2"/>
  <c r="Y143" i="2"/>
  <c r="AB135" i="2"/>
  <c r="Z132" i="2"/>
  <c r="AA132" i="2"/>
  <c r="AA127" i="2"/>
  <c r="Z116" i="2"/>
  <c r="AA116" i="2"/>
  <c r="AB111" i="2"/>
  <c r="AA111" i="2"/>
  <c r="Y111" i="2"/>
  <c r="AA105" i="2"/>
  <c r="Z105" i="2"/>
  <c r="Z100" i="2"/>
  <c r="AA100" i="2"/>
  <c r="Z79" i="2"/>
  <c r="AB79" i="2"/>
  <c r="AA79" i="2"/>
  <c r="Y79" i="2"/>
  <c r="AA74" i="2"/>
  <c r="Z74" i="2"/>
  <c r="AA69" i="2"/>
  <c r="Z47" i="2"/>
  <c r="AB47" i="2"/>
  <c r="AA47" i="2"/>
  <c r="Y47" i="2"/>
  <c r="AA42" i="2"/>
  <c r="Z42" i="2"/>
  <c r="Z15" i="2"/>
  <c r="AB15" i="2"/>
  <c r="AA15" i="2"/>
  <c r="Y15" i="2"/>
  <c r="AA9" i="2"/>
  <c r="AC201" i="2"/>
  <c r="AD201" i="2"/>
  <c r="V201" i="2"/>
  <c r="AC183" i="2"/>
  <c r="AD183" i="2"/>
  <c r="V183" i="2"/>
  <c r="AC167" i="2"/>
  <c r="AD167" i="2"/>
  <c r="V167" i="2"/>
  <c r="AC151" i="2"/>
  <c r="AD151" i="2"/>
  <c r="V151" i="2"/>
  <c r="AC135" i="2"/>
  <c r="AD135" i="2"/>
  <c r="V135" i="2"/>
  <c r="Z135" i="2"/>
  <c r="AC119" i="2"/>
  <c r="AD119" i="2"/>
  <c r="V119" i="2"/>
  <c r="AA83" i="2"/>
  <c r="Y83" i="2"/>
  <c r="AC76" i="2"/>
  <c r="AD76" i="2"/>
  <c r="W76" i="2"/>
  <c r="Z19" i="2"/>
  <c r="AA19" i="2"/>
  <c r="Y19" i="2"/>
  <c r="AC12" i="2"/>
  <c r="AD12" i="2"/>
  <c r="W12" i="2"/>
  <c r="Y136" i="2"/>
  <c r="Y120" i="2"/>
  <c r="Y104" i="2"/>
  <c r="Y88" i="2"/>
  <c r="Y82" i="2"/>
  <c r="Y72" i="2"/>
  <c r="Y56" i="2"/>
  <c r="Y50" i="2"/>
  <c r="Y40" i="2"/>
  <c r="Y24" i="2"/>
  <c r="Y18" i="2"/>
  <c r="Z129" i="2"/>
  <c r="Z83" i="2"/>
  <c r="AA145" i="2"/>
  <c r="AA92" i="2"/>
  <c r="AA49" i="2"/>
  <c r="Z206" i="2"/>
  <c r="AB204" i="2"/>
  <c r="AB202" i="2"/>
  <c r="Z202" i="2"/>
  <c r="AA187" i="2"/>
  <c r="Z144" i="2"/>
  <c r="AB144" i="2"/>
  <c r="Z128" i="2"/>
  <c r="AB128" i="2"/>
  <c r="Z112" i="2"/>
  <c r="AB112" i="2"/>
  <c r="AA93" i="2"/>
  <c r="Z93" i="2"/>
  <c r="AB87" i="2"/>
  <c r="Z85" i="2"/>
  <c r="AA85" i="2"/>
  <c r="AA62" i="2"/>
  <c r="AA61" i="2"/>
  <c r="Z61" i="2"/>
  <c r="AB55" i="2"/>
  <c r="Z53" i="2"/>
  <c r="AA53" i="2"/>
  <c r="AA29" i="2"/>
  <c r="Z29" i="2"/>
  <c r="AB23" i="2"/>
  <c r="Z21" i="2"/>
  <c r="AA21" i="2"/>
  <c r="AC9" i="2"/>
  <c r="AD9" i="2"/>
  <c r="X9" i="2"/>
  <c r="AB9" i="2"/>
  <c r="AC207" i="2"/>
  <c r="AD207" i="2"/>
  <c r="V207" i="2"/>
  <c r="Z207" i="2"/>
  <c r="AB203" i="2"/>
  <c r="AA203" i="2"/>
  <c r="AC197" i="2"/>
  <c r="AD197" i="2"/>
  <c r="V197" i="2"/>
  <c r="AB186" i="2"/>
  <c r="AB170" i="2"/>
  <c r="AB154" i="2"/>
  <c r="AB138" i="2"/>
  <c r="AB122" i="2"/>
  <c r="AC101" i="2"/>
  <c r="AD101" i="2"/>
  <c r="V101" i="2"/>
  <c r="AC94" i="2"/>
  <c r="AD94" i="2"/>
  <c r="X94" i="2"/>
  <c r="AC37" i="2"/>
  <c r="AD37" i="2"/>
  <c r="V37" i="2"/>
  <c r="AC30" i="2"/>
  <c r="AD30" i="2"/>
  <c r="X30" i="2"/>
  <c r="Y75" i="2"/>
  <c r="Y63" i="2"/>
  <c r="Y43" i="2"/>
  <c r="Y31" i="2"/>
  <c r="Y11" i="2"/>
  <c r="Z77" i="2"/>
  <c r="Z56" i="2"/>
  <c r="Z45" i="2"/>
  <c r="Z24" i="2"/>
  <c r="Z13" i="2"/>
  <c r="AA146" i="2"/>
  <c r="AA130" i="2"/>
  <c r="AA114" i="2"/>
  <c r="AA98" i="2"/>
  <c r="AA86" i="2"/>
  <c r="AB82" i="2"/>
  <c r="Z71" i="2"/>
  <c r="AA66" i="2"/>
  <c r="AB50" i="2"/>
  <c r="Z39" i="2"/>
  <c r="AA34" i="2"/>
  <c r="AA22" i="2"/>
  <c r="AB18" i="2"/>
  <c r="AC200" i="2"/>
  <c r="AD200" i="2"/>
  <c r="V200" i="2"/>
  <c r="AB198" i="2"/>
  <c r="AC196" i="2"/>
  <c r="AD196" i="2"/>
  <c r="V196" i="2"/>
  <c r="AB194" i="2"/>
  <c r="AC192" i="2"/>
  <c r="AD192" i="2"/>
  <c r="V192" i="2"/>
  <c r="AB192" i="2"/>
  <c r="AB190" i="2"/>
  <c r="AC188" i="2"/>
  <c r="AD188" i="2"/>
  <c r="V188" i="2"/>
  <c r="AB188" i="2"/>
  <c r="AC180" i="2"/>
  <c r="AD180" i="2"/>
  <c r="AC172" i="2"/>
  <c r="AD172" i="2"/>
  <c r="AC164" i="2"/>
  <c r="AD164" i="2"/>
  <c r="AC156" i="2"/>
  <c r="AD156" i="2"/>
  <c r="AC148" i="2"/>
  <c r="AD148" i="2"/>
  <c r="AC140" i="2"/>
  <c r="AD140" i="2"/>
  <c r="AC132" i="2"/>
  <c r="AD132" i="2"/>
  <c r="AC124" i="2"/>
  <c r="AD124" i="2"/>
  <c r="AC116" i="2"/>
  <c r="AD116" i="2"/>
  <c r="AC102" i="2"/>
  <c r="AD102" i="2"/>
  <c r="X102" i="2"/>
  <c r="AC70" i="2"/>
  <c r="AD70" i="2"/>
  <c r="X70" i="2"/>
  <c r="Z70" i="2"/>
  <c r="AC38" i="2"/>
  <c r="AD38" i="2"/>
  <c r="X38" i="2"/>
  <c r="AA142" i="2"/>
  <c r="AA126" i="2"/>
  <c r="AA110" i="2"/>
  <c r="AB106" i="2"/>
  <c r="AA90" i="2"/>
  <c r="AB74" i="2"/>
  <c r="AA58" i="2"/>
  <c r="AB42" i="2"/>
  <c r="AA26" i="2"/>
  <c r="AA14" i="2"/>
  <c r="AC203" i="2"/>
  <c r="AD203" i="2"/>
  <c r="AC199" i="2"/>
  <c r="AD199" i="2"/>
  <c r="V199" i="2"/>
  <c r="AB199" i="2"/>
  <c r="AC195" i="2"/>
  <c r="AD195" i="2"/>
  <c r="V195" i="2"/>
  <c r="AC191" i="2"/>
  <c r="AD191" i="2"/>
  <c r="V191" i="2"/>
  <c r="AB191" i="2"/>
  <c r="AC187" i="2"/>
  <c r="AD187" i="2"/>
  <c r="V187" i="2"/>
  <c r="AC186" i="2"/>
  <c r="AD186" i="2"/>
  <c r="AB182" i="2"/>
  <c r="AC179" i="2"/>
  <c r="AD179" i="2"/>
  <c r="V179" i="2"/>
  <c r="AC178" i="2"/>
  <c r="AD178" i="2"/>
  <c r="AB174" i="2"/>
  <c r="AC171" i="2"/>
  <c r="AD171" i="2"/>
  <c r="V171" i="2"/>
  <c r="AC170" i="2"/>
  <c r="AD170" i="2"/>
  <c r="AB166" i="2"/>
  <c r="AC163" i="2"/>
  <c r="AD163" i="2"/>
  <c r="V163" i="2"/>
  <c r="AC162" i="2"/>
  <c r="AD162" i="2"/>
  <c r="AB158" i="2"/>
  <c r="AC155" i="2"/>
  <c r="AD155" i="2"/>
  <c r="V155" i="2"/>
  <c r="Z155" i="2"/>
  <c r="AC154" i="2"/>
  <c r="AD154" i="2"/>
  <c r="AB150" i="2"/>
  <c r="AC147" i="2"/>
  <c r="AD147" i="2"/>
  <c r="V147" i="2"/>
  <c r="AC146" i="2"/>
  <c r="AD146" i="2"/>
  <c r="AB142" i="2"/>
  <c r="AC139" i="2"/>
  <c r="AD139" i="2"/>
  <c r="V139" i="2"/>
  <c r="AC138" i="2"/>
  <c r="AD138" i="2"/>
  <c r="AB134" i="2"/>
  <c r="AC131" i="2"/>
  <c r="AD131" i="2"/>
  <c r="V131" i="2"/>
  <c r="AB131" i="2"/>
  <c r="AC130" i="2"/>
  <c r="AD130" i="2"/>
  <c r="AB126" i="2"/>
  <c r="AC123" i="2"/>
  <c r="AD123" i="2"/>
  <c r="V123" i="2"/>
  <c r="AC122" i="2"/>
  <c r="AD122" i="2"/>
  <c r="AB118" i="2"/>
  <c r="AC115" i="2"/>
  <c r="AD115" i="2"/>
  <c r="V115" i="2"/>
  <c r="AC114" i="2"/>
  <c r="AD114" i="2"/>
  <c r="AB110" i="2"/>
  <c r="AC78" i="2"/>
  <c r="AD78" i="2"/>
  <c r="X78" i="2"/>
  <c r="AA78" i="2"/>
  <c r="AC46" i="2"/>
  <c r="AD46" i="2"/>
  <c r="X46" i="2"/>
  <c r="AC14" i="2"/>
  <c r="AD14" i="2"/>
  <c r="X14" i="2"/>
  <c r="AB205" i="2"/>
  <c r="AA202" i="2"/>
  <c r="AA198" i="2"/>
  <c r="AA194" i="2"/>
  <c r="AA190" i="2"/>
  <c r="AA186" i="2"/>
  <c r="AA182" i="2"/>
  <c r="AA178" i="2"/>
  <c r="AA174" i="2"/>
  <c r="AA170" i="2"/>
  <c r="AA166" i="2"/>
  <c r="AA162" i="2"/>
  <c r="AA138" i="2"/>
  <c r="AA122" i="2"/>
  <c r="AA102" i="2"/>
  <c r="AB98" i="2"/>
  <c r="AA82" i="2"/>
  <c r="Z67" i="2"/>
  <c r="AB66" i="2"/>
  <c r="Z55" i="2"/>
  <c r="AA50" i="2"/>
  <c r="AA38" i="2"/>
  <c r="Z35" i="2"/>
  <c r="AB34" i="2"/>
  <c r="Z23" i="2"/>
  <c r="AA18" i="2"/>
  <c r="AC205" i="2"/>
  <c r="AD205" i="2"/>
  <c r="AC86" i="2"/>
  <c r="AD86" i="2"/>
  <c r="X86" i="2"/>
  <c r="AC54" i="2"/>
  <c r="AD54" i="2"/>
  <c r="X54" i="2"/>
  <c r="AA54" i="2"/>
  <c r="AC22" i="2"/>
  <c r="AD22" i="2"/>
  <c r="X22" i="2"/>
  <c r="V184" i="2"/>
  <c r="AB184" i="2"/>
  <c r="V180" i="2"/>
  <c r="V176" i="2"/>
  <c r="V172" i="2"/>
  <c r="V168" i="2"/>
  <c r="AB168" i="2"/>
  <c r="V164" i="2"/>
  <c r="V156" i="2"/>
  <c r="V152" i="2"/>
  <c r="AA152" i="2"/>
  <c r="Z152" i="2"/>
  <c r="Y152" i="2"/>
  <c r="AB152" i="2"/>
  <c r="Z172" i="2"/>
  <c r="AA172" i="2"/>
  <c r="Y172" i="2"/>
  <c r="AB46" i="2"/>
  <c r="Y46" i="2"/>
  <c r="AB94" i="2"/>
  <c r="Y94" i="2"/>
  <c r="Z151" i="2"/>
  <c r="AA151" i="2"/>
  <c r="AB62" i="2"/>
  <c r="Y62" i="2"/>
  <c r="Z62" i="2"/>
  <c r="Z108" i="2"/>
  <c r="AB108" i="2"/>
  <c r="AA108" i="2"/>
  <c r="Y108" i="2"/>
  <c r="Z156" i="2"/>
  <c r="AB156" i="2"/>
  <c r="AA156" i="2"/>
  <c r="Y156" i="2"/>
  <c r="Z176" i="2"/>
  <c r="Y176" i="2"/>
  <c r="AB38" i="2"/>
  <c r="Y38" i="2"/>
  <c r="AB102" i="2"/>
  <c r="Y102" i="2"/>
  <c r="Z200" i="2"/>
  <c r="AB200" i="2"/>
  <c r="Y200" i="2"/>
  <c r="AA200" i="2"/>
  <c r="AB197" i="2"/>
  <c r="Y197" i="2"/>
  <c r="Z197" i="2"/>
  <c r="Y155" i="2"/>
  <c r="AA192" i="2"/>
  <c r="Z9" i="2"/>
  <c r="AB127" i="2"/>
  <c r="AA168" i="2"/>
  <c r="Z94" i="2"/>
  <c r="Y159" i="2"/>
  <c r="AA159" i="2"/>
  <c r="AA176" i="2"/>
  <c r="Z46" i="2"/>
  <c r="AA191" i="2"/>
  <c r="Y191" i="2"/>
  <c r="Z191" i="2"/>
  <c r="Z188" i="2"/>
  <c r="AA188" i="2"/>
  <c r="Y188" i="2"/>
  <c r="AB30" i="2"/>
  <c r="Y30" i="2"/>
  <c r="Z30" i="2"/>
  <c r="AB76" i="2"/>
  <c r="Z76" i="2"/>
  <c r="AA76" i="2"/>
  <c r="Y76" i="2"/>
  <c r="Z119" i="2"/>
  <c r="AA119" i="2"/>
  <c r="Y183" i="2"/>
  <c r="Z183" i="2"/>
  <c r="AB183" i="2"/>
  <c r="AA183" i="2"/>
  <c r="AA193" i="2"/>
  <c r="Z193" i="2"/>
  <c r="AB193" i="2"/>
  <c r="Y193" i="2"/>
  <c r="Z164" i="2"/>
  <c r="Y164" i="2"/>
  <c r="Z180" i="2"/>
  <c r="Y180" i="2"/>
  <c r="AB22" i="2"/>
  <c r="AB208" i="2"/>
  <c r="Z22" i="2"/>
  <c r="Y22" i="2"/>
  <c r="AB86" i="2"/>
  <c r="Y86" i="2"/>
  <c r="AA70" i="2"/>
  <c r="AB14" i="2"/>
  <c r="Y14" i="2"/>
  <c r="Z14" i="2"/>
  <c r="Z208" i="2"/>
  <c r="AB78" i="2"/>
  <c r="Y78" i="2"/>
  <c r="AA115" i="2"/>
  <c r="Z115" i="2"/>
  <c r="Y123" i="2"/>
  <c r="Z123" i="2"/>
  <c r="AB123" i="2"/>
  <c r="AA131" i="2"/>
  <c r="Z131" i="2"/>
  <c r="Y139" i="2"/>
  <c r="Z139" i="2"/>
  <c r="AB139" i="2"/>
  <c r="AA147" i="2"/>
  <c r="Z147" i="2"/>
  <c r="AA163" i="2"/>
  <c r="Y163" i="2"/>
  <c r="AB163" i="2"/>
  <c r="Z163" i="2"/>
  <c r="Y171" i="2"/>
  <c r="AB171" i="2"/>
  <c r="Z171" i="2"/>
  <c r="AA179" i="2"/>
  <c r="Y179" i="2"/>
  <c r="AB179" i="2"/>
  <c r="Z179" i="2"/>
  <c r="Y187" i="2"/>
  <c r="Z187" i="2"/>
  <c r="AB187" i="2"/>
  <c r="AA195" i="2"/>
  <c r="Y195" i="2"/>
  <c r="AB195" i="2"/>
  <c r="Z195" i="2"/>
  <c r="AA46" i="2"/>
  <c r="Z196" i="2"/>
  <c r="Y196" i="2"/>
  <c r="Z37" i="2"/>
  <c r="AB37" i="2"/>
  <c r="Y37" i="2"/>
  <c r="Z101" i="2"/>
  <c r="AB101" i="2"/>
  <c r="Y101" i="2"/>
  <c r="AA30" i="2"/>
  <c r="AA94" i="2"/>
  <c r="AB164" i="2"/>
  <c r="AA207" i="2"/>
  <c r="Y167" i="2"/>
  <c r="AA167" i="2"/>
  <c r="Z167" i="2"/>
  <c r="AB167" i="2"/>
  <c r="AA201" i="2"/>
  <c r="AB201" i="2"/>
  <c r="Z201" i="2"/>
  <c r="Y201" i="2"/>
  <c r="AA37" i="2"/>
  <c r="AA101" i="2"/>
  <c r="AB119" i="2"/>
  <c r="AB151" i="2"/>
  <c r="AA171" i="2"/>
  <c r="AA196" i="2"/>
  <c r="Z69" i="2"/>
  <c r="AB69" i="2"/>
  <c r="Y69" i="2"/>
  <c r="AA189" i="2"/>
  <c r="Y189" i="2"/>
  <c r="AB189" i="2"/>
  <c r="Z189" i="2"/>
  <c r="Y119" i="2"/>
  <c r="Y151" i="2"/>
  <c r="AA164" i="2"/>
  <c r="AB207" i="2"/>
  <c r="AA175" i="2"/>
  <c r="Y175" i="2"/>
  <c r="Z175" i="2"/>
  <c r="AB175" i="2"/>
  <c r="Z102" i="2"/>
  <c r="AA123" i="2"/>
  <c r="AA139" i="2"/>
  <c r="AA135" i="2"/>
  <c r="AB54" i="2"/>
  <c r="Z54" i="2"/>
  <c r="Y54" i="2"/>
  <c r="Y199" i="2"/>
  <c r="Z199" i="2"/>
  <c r="AA199" i="2"/>
  <c r="Z168" i="2"/>
  <c r="Y168" i="2"/>
  <c r="Z184" i="2"/>
  <c r="Y184" i="2"/>
  <c r="AB70" i="2"/>
  <c r="Y70" i="2"/>
  <c r="Z192" i="2"/>
  <c r="Y192" i="2"/>
  <c r="AB180" i="2"/>
  <c r="AB12" i="2"/>
  <c r="Z12" i="2"/>
  <c r="AA12" i="2"/>
  <c r="AA208" i="2"/>
  <c r="Y12" i="2"/>
  <c r="Y127" i="2"/>
  <c r="AA155" i="2"/>
  <c r="AB176" i="2"/>
  <c r="AA197" i="2"/>
  <c r="AB115" i="2"/>
  <c r="AB147" i="2"/>
  <c r="AB172" i="2"/>
  <c r="AB44" i="2"/>
  <c r="Z44" i="2"/>
  <c r="AA44" i="2"/>
  <c r="Y44" i="2"/>
  <c r="Y10" i="2"/>
  <c r="AB10" i="2"/>
  <c r="Z10" i="2"/>
  <c r="Y115" i="2"/>
  <c r="Y131" i="2"/>
  <c r="Y147" i="2"/>
  <c r="AB196" i="2"/>
  <c r="Z78" i="2"/>
  <c r="Y9" i="2"/>
  <c r="Y208" i="2"/>
</calcChain>
</file>

<file path=xl/sharedStrings.xml><?xml version="1.0" encoding="utf-8"?>
<sst xmlns="http://schemas.openxmlformats.org/spreadsheetml/2006/main" count="267" uniqueCount="172">
  <si>
    <t>no</t>
    <phoneticPr fontId="1"/>
  </si>
  <si>
    <t>expA</t>
    <phoneticPr fontId="1"/>
  </si>
  <si>
    <t>expB</t>
    <phoneticPr fontId="1"/>
  </si>
  <si>
    <t>expC</t>
    <phoneticPr fontId="1"/>
  </si>
  <si>
    <t>expD</t>
    <phoneticPr fontId="1"/>
  </si>
  <si>
    <t>shareA</t>
    <phoneticPr fontId="1"/>
  </si>
  <si>
    <t>shareB</t>
    <phoneticPr fontId="1"/>
  </si>
  <si>
    <t>shareC</t>
    <phoneticPr fontId="1"/>
  </si>
  <si>
    <t>shareD</t>
    <phoneticPr fontId="1"/>
  </si>
  <si>
    <t>max</t>
    <phoneticPr fontId="1"/>
  </si>
  <si>
    <t>firstchoice</t>
  </si>
  <si>
    <t>firstchoice</t>
    <phoneticPr fontId="1"/>
  </si>
  <si>
    <t>A</t>
  </si>
  <si>
    <t>B</t>
  </si>
  <si>
    <t>C</t>
  </si>
  <si>
    <t>D</t>
  </si>
  <si>
    <t>総計</t>
  </si>
  <si>
    <t>データの個数 / firstchoice</t>
  </si>
  <si>
    <t>集計</t>
  </si>
  <si>
    <t>share of preference</t>
    <phoneticPr fontId="1"/>
  </si>
  <si>
    <t>価格</t>
    <rPh sb="0" eb="2">
      <t>カカク</t>
    </rPh>
    <phoneticPr fontId="1"/>
  </si>
  <si>
    <t>仮想製品A</t>
    <rPh sb="0" eb="2">
      <t>カソウ</t>
    </rPh>
    <rPh sb="2" eb="4">
      <t>セイヒン</t>
    </rPh>
    <phoneticPr fontId="1"/>
  </si>
  <si>
    <t>仮想製品B</t>
    <rPh sb="0" eb="2">
      <t>カソウ</t>
    </rPh>
    <rPh sb="2" eb="4">
      <t>セイヒン</t>
    </rPh>
    <phoneticPr fontId="1"/>
  </si>
  <si>
    <t>仮想製品C</t>
    <rPh sb="0" eb="2">
      <t>カソウ</t>
    </rPh>
    <rPh sb="2" eb="4">
      <t>セイヒン</t>
    </rPh>
    <phoneticPr fontId="1"/>
  </si>
  <si>
    <t>仮想製品D</t>
    <rPh sb="0" eb="2">
      <t>カソウ</t>
    </rPh>
    <rPh sb="2" eb="4">
      <t>セイヒン</t>
    </rPh>
    <phoneticPr fontId="1"/>
  </si>
  <si>
    <t>仮想製品による仮想マーケットを作り、製品特徴を構成する各対象者ごとの効用値合計を求める（各製品ごとの総合効用値と言う）</t>
    <rPh sb="0" eb="2">
      <t>カソウ</t>
    </rPh>
    <rPh sb="2" eb="4">
      <t>セイヒン</t>
    </rPh>
    <rPh sb="7" eb="9">
      <t>カソウ</t>
    </rPh>
    <rPh sb="15" eb="16">
      <t>ツク</t>
    </rPh>
    <rPh sb="18" eb="20">
      <t>セイヒン</t>
    </rPh>
    <rPh sb="20" eb="22">
      <t>トクチョウ</t>
    </rPh>
    <rPh sb="23" eb="25">
      <t>コウセイ</t>
    </rPh>
    <rPh sb="27" eb="28">
      <t>カク</t>
    </rPh>
    <rPh sb="28" eb="31">
      <t>タイショウシャ</t>
    </rPh>
    <rPh sb="34" eb="37">
      <t>コウヨウチ</t>
    </rPh>
    <rPh sb="37" eb="39">
      <t>ゴウケイ</t>
    </rPh>
    <rPh sb="40" eb="41">
      <t>モト</t>
    </rPh>
    <rPh sb="44" eb="45">
      <t>カク</t>
    </rPh>
    <rPh sb="45" eb="47">
      <t>セイヒン</t>
    </rPh>
    <rPh sb="50" eb="52">
      <t>ソウゴウ</t>
    </rPh>
    <rPh sb="52" eb="55">
      <t>コウヨウチ</t>
    </rPh>
    <rPh sb="56" eb="57">
      <t>イ</t>
    </rPh>
    <phoneticPr fontId="1"/>
  </si>
  <si>
    <t>各仮想製品ごとの総合効用をExponentする。</t>
    <rPh sb="0" eb="1">
      <t>カク</t>
    </rPh>
    <rPh sb="1" eb="3">
      <t>カソウ</t>
    </rPh>
    <rPh sb="3" eb="5">
      <t>セイヒン</t>
    </rPh>
    <rPh sb="8" eb="10">
      <t>ソウゴウ</t>
    </rPh>
    <rPh sb="10" eb="12">
      <t>コウヨウ</t>
    </rPh>
    <phoneticPr fontId="1"/>
  </si>
  <si>
    <t>各仮想製品のExp値の合計を100%としてそれぞの製品のExp値がマインドシェアとなる。（この値を全サンプルで平均すると全体のシェア予測となる）</t>
    <rPh sb="0" eb="1">
      <t>カク</t>
    </rPh>
    <rPh sb="1" eb="3">
      <t>カソウ</t>
    </rPh>
    <rPh sb="3" eb="5">
      <t>セイヒン</t>
    </rPh>
    <rPh sb="9" eb="10">
      <t>チ</t>
    </rPh>
    <rPh sb="11" eb="13">
      <t>ゴウケイ</t>
    </rPh>
    <rPh sb="25" eb="27">
      <t>セイヒン</t>
    </rPh>
    <rPh sb="31" eb="32">
      <t>チ</t>
    </rPh>
    <rPh sb="47" eb="48">
      <t>アタイ</t>
    </rPh>
    <rPh sb="49" eb="50">
      <t>ゼン</t>
    </rPh>
    <rPh sb="55" eb="57">
      <t>ヘイキン</t>
    </rPh>
    <rPh sb="60" eb="62">
      <t>ゼンタイ</t>
    </rPh>
    <rPh sb="66" eb="68">
      <t>ヨソク</t>
    </rPh>
    <phoneticPr fontId="1"/>
  </si>
  <si>
    <t>方法① Share of preference model</t>
    <rPh sb="0" eb="2">
      <t>ホウホウ</t>
    </rPh>
    <phoneticPr fontId="1"/>
  </si>
  <si>
    <t>方法② Firstchoice model</t>
    <rPh sb="0" eb="2">
      <t>ホウホウ</t>
    </rPh>
    <phoneticPr fontId="1"/>
  </si>
  <si>
    <t>単純に総合効用で最も高いものを選択すると想定</t>
    <rPh sb="0" eb="2">
      <t>タンジュン</t>
    </rPh>
    <rPh sb="3" eb="5">
      <t>ソウゴウ</t>
    </rPh>
    <rPh sb="5" eb="7">
      <t>コウヨウ</t>
    </rPh>
    <rPh sb="8" eb="9">
      <t>モット</t>
    </rPh>
    <rPh sb="10" eb="11">
      <t>タカ</t>
    </rPh>
    <rPh sb="15" eb="17">
      <t>センタク</t>
    </rPh>
    <rPh sb="20" eb="22">
      <t>ソウテイ</t>
    </rPh>
    <phoneticPr fontId="1"/>
  </si>
  <si>
    <t>A</t>
    <phoneticPr fontId="1"/>
  </si>
  <si>
    <t>B</t>
    <phoneticPr fontId="1"/>
  </si>
  <si>
    <t>C</t>
    <phoneticPr fontId="1"/>
  </si>
  <si>
    <t>D</t>
    <phoneticPr fontId="1"/>
  </si>
  <si>
    <t>最大の総合効用に対応する仮想製品名</t>
    <rPh sb="0" eb="2">
      <t>サイダイ</t>
    </rPh>
    <rPh sb="3" eb="5">
      <t>ソウゴウ</t>
    </rPh>
    <rPh sb="5" eb="7">
      <t>コウヨウ</t>
    </rPh>
    <rPh sb="8" eb="10">
      <t>タイオウ</t>
    </rPh>
    <rPh sb="12" eb="14">
      <t>カソウ</t>
    </rPh>
    <rPh sb="14" eb="16">
      <t>セイヒン</t>
    </rPh>
    <rPh sb="16" eb="17">
      <t>メイ</t>
    </rPh>
    <phoneticPr fontId="1"/>
  </si>
  <si>
    <t>総合効用</t>
    <rPh sb="0" eb="2">
      <t>ソウゴウ</t>
    </rPh>
    <rPh sb="2" eb="4">
      <t>コウヨウ</t>
    </rPh>
    <phoneticPr fontId="1"/>
  </si>
  <si>
    <t>ブランド</t>
    <phoneticPr fontId="1"/>
  </si>
  <si>
    <t>タイプ</t>
    <phoneticPr fontId="1"/>
  </si>
  <si>
    <t>トヨタ</t>
    <phoneticPr fontId="1"/>
  </si>
  <si>
    <t>日産</t>
    <rPh sb="0" eb="2">
      <t>ニッサン</t>
    </rPh>
    <phoneticPr fontId="1"/>
  </si>
  <si>
    <t>ホンダ</t>
    <phoneticPr fontId="1"/>
  </si>
  <si>
    <t>マツダ</t>
    <phoneticPr fontId="1"/>
  </si>
  <si>
    <t>独立方式</t>
    <rPh sb="0" eb="2">
      <t>ドクリツ</t>
    </rPh>
    <rPh sb="2" eb="4">
      <t>ホウシキ</t>
    </rPh>
    <phoneticPr fontId="1"/>
  </si>
  <si>
    <t>連動方式</t>
    <rPh sb="0" eb="2">
      <t>レンドウ</t>
    </rPh>
    <rPh sb="2" eb="4">
      <t>ホウシキ</t>
    </rPh>
    <phoneticPr fontId="1"/>
  </si>
  <si>
    <t>ボディタイプ</t>
    <phoneticPr fontId="1"/>
  </si>
  <si>
    <t>ハッチ</t>
    <phoneticPr fontId="1"/>
  </si>
  <si>
    <t>セダン</t>
    <phoneticPr fontId="1"/>
  </si>
  <si>
    <t>ミニバン</t>
    <phoneticPr fontId="1"/>
  </si>
  <si>
    <t>SUV</t>
    <phoneticPr fontId="1"/>
  </si>
  <si>
    <t>250万円</t>
    <rPh sb="3" eb="4">
      <t>マン</t>
    </rPh>
    <rPh sb="4" eb="5">
      <t>エン</t>
    </rPh>
    <phoneticPr fontId="1"/>
  </si>
  <si>
    <t>100万円</t>
    <rPh sb="3" eb="5">
      <t>マンエン</t>
    </rPh>
    <phoneticPr fontId="1"/>
  </si>
  <si>
    <t>300万円</t>
    <rPh sb="3" eb="4">
      <t>マン</t>
    </rPh>
    <rPh sb="4" eb="5">
      <t>エン</t>
    </rPh>
    <phoneticPr fontId="1"/>
  </si>
  <si>
    <t>350万円</t>
    <rPh sb="3" eb="4">
      <t>マン</t>
    </rPh>
    <rPh sb="4" eb="5">
      <t>エン</t>
    </rPh>
    <phoneticPr fontId="1"/>
  </si>
  <si>
    <t>※Luceの選択公理</t>
    <rPh sb="6" eb="8">
      <t>センタク</t>
    </rPh>
    <rPh sb="8" eb="10">
      <t>コウリ</t>
    </rPh>
    <phoneticPr fontId="1"/>
  </si>
  <si>
    <t>※最大効用モデル</t>
    <rPh sb="1" eb="3">
      <t>サイダイ</t>
    </rPh>
    <rPh sb="3" eb="5">
      <t>コウヨウ</t>
    </rPh>
    <phoneticPr fontId="1"/>
  </si>
  <si>
    <t>【Firstchoice】</t>
  </si>
  <si>
    <t>１つ目は、最も単純な方法でFirst Choiceモデルというものです。</t>
  </si>
  <si>
    <t>以下にアイスクリーム調査を例として説明いたしますと、</t>
  </si>
  <si>
    <t>                Utility(効用値)</t>
  </si>
  <si>
    <t>    チョコ          0</t>
  </si>
  <si>
    <t>    バニラ         30</t>
  </si>
  <si>
    <t>    イチゴ         40</t>
  </si>
  <si>
    <t>    ¥80            50</t>
  </si>
  <si>
    <t>    ¥100           25</t>
  </si>
  <si>
    <t>    ¥150            0</t>
  </si>
  <si>
    <t>という結果がある対象者について得られたとします。</t>
  </si>
  <si>
    <t>この効用値を使って、この対象者が「製品(a)：バニラ味が¥100」と「製品(b)：</t>
  </si>
  <si>
    <t>イチゴ味が¥150」のどちらを購入するのか予測します。</t>
  </si>
  <si>
    <t>製品ごとに効用値を足し上げます。</t>
  </si>
  <si>
    <t>バニラ(30効用) + ¥100 (25効用) = 55効用</t>
  </si>
  <si>
    <t>イチゴ(40効用) + ¥150 (0 効用) = 40効用</t>
  </si>
  <si>
    <t>従って、この対象者は「製品(a)：バニラ」を好むと予測できます。このような</t>
  </si>
  <si>
    <t>択一予測をすべての対象者について行います。</t>
  </si>
  <si>
    <t>たとえば500人が回答していた場合、以下のような形の択一選択結果が予測でき</t>
  </si>
  <si>
    <t>ます。</t>
  </si>
  <si>
    <t>                               Share of Choice</t>
  </si>
  <si>
    <t>「製品(a)：バニラ味が¥100」派     300/500 = 0.60</t>
  </si>
  <si>
    <t>「製品(b)：イチゴ味が¥150」派     200/500 = 0.40</t>
  </si>
  <si>
    <t>上記のような結果になったとします。</t>
  </si>
  <si>
    <t>この場合、我々の仮想市場でのシミュレーションでは、６割がバニラ、イチゴは</t>
  </si>
  <si>
    <t>残りの４割になると予測できます。これが最も単純なシミュレーション方法で、</t>
  </si>
  <si>
    <t>「First Choice Model」と呼ばれるものです。</t>
  </si>
  <si>
    <t>簡単な方法ではありますが、やや結果がピーキーになります。</t>
  </si>
  <si>
    <t>【Share of preference】</t>
  </si>
  <si>
    <t>各対象の効用の指数 expをその対象の尺度値とし、その対象者の選択確率はこの</t>
  </si>
  <si>
    <t>尺度値の相対比で表されるというモデルです。Luceの選択公理あるいはLuceモデ</t>
  </si>
  <si>
    <t>ルとも呼ばれます。</t>
  </si>
  <si>
    <t>製品Ａと製品Ｂの２製品のマインドシェアを計算する場合を例に取ります。</t>
  </si>
  <si>
    <t>1. 回答No1の製品Ａに対する全体効用値を計算する・・・（効用値１Ａ）</t>
  </si>
  <si>
    <t>  製品Ａの該当する属性レベルの効用値を足して全体効用値を算出する</t>
  </si>
  <si>
    <t>2. 回答No1の製品Ｂに対する全体効用値を計算する・・・（効用値１Ｂ）</t>
  </si>
  <si>
    <t>3. e を底とする数値のべき乗・・・ＥＸＰ（効用値１Ａ）、ＥＸＰ（効用値１</t>
  </si>
  <si>
    <t>  Ｂ）を計算する</t>
  </si>
  <si>
    <t>4. ＥＸＰ（効用値１Ａ）／（ＥＸＰ（効用値１Ａ）＋ＥＸＰ（効用値１Ｂ））</t>
  </si>
  <si>
    <t>  として回答No1の製品Ａのマインドシェアを計算する・・・（マインドシェア</t>
  </si>
  <si>
    <t>  １Ａ）</t>
  </si>
  <si>
    <t>5. ＥＸＰ（効用値１Ｂ）／（ＥＸＰ（効用値１Ａ）＋ＥＸＰ（効用値１Ｂ））</t>
  </si>
  <si>
    <t>  として回答No1の製品Ｂのマインドシェアを計算する・・・（マインドシェア</t>
  </si>
  <si>
    <t>  １Ｂ）</t>
  </si>
  <si>
    <t>6. 全回答者について各製品のマインドシェアを求め、単純平均して回答者全体</t>
  </si>
  <si>
    <t>  のマインドシェアを算出する</t>
  </si>
  <si>
    <t>1st choice: 最大効用値モデルでは、この確率を、該当するプロファイルを選択する回答者の予想数を、回答者の総数で割ることにより求めます。</t>
    <phoneticPr fontId="7"/>
  </si>
  <si>
    <t>各回答者は、単純に最も全効用の大きいプロファイルを選択すると予想します。</t>
    <phoneticPr fontId="7"/>
  </si>
  <si>
    <t>Share of Preference(Luceの選択公理): BTL (Bradley-Terry-Luce) モデルでは、</t>
    <phoneticPr fontId="7"/>
  </si>
  <si>
    <t>この確率を、該当するプロファイルの効用の全回答者平均と、全シミュレーション プロファイルの効用の全回答者平均の比から求めます。</t>
  </si>
  <si>
    <t>大きく分けて２つのシミュレーション方法があります。一つはShare of Preference（Luceの選択公理）、Firstchoice(最大効用モデル）です。</t>
    <rPh sb="0" eb="1">
      <t>オオ</t>
    </rPh>
    <rPh sb="3" eb="4">
      <t>ワ</t>
    </rPh>
    <rPh sb="17" eb="19">
      <t>ホウホウ</t>
    </rPh>
    <rPh sb="25" eb="26">
      <t>ヒト</t>
    </rPh>
    <rPh sb="53" eb="55">
      <t>センタク</t>
    </rPh>
    <rPh sb="55" eb="57">
      <t>コウリ</t>
    </rPh>
    <rPh sb="71" eb="73">
      <t>サイダイ</t>
    </rPh>
    <rPh sb="73" eb="75">
      <t>コウヨウ</t>
    </rPh>
    <phoneticPr fontId="7"/>
  </si>
  <si>
    <t>ファーストチョイスは単純に仮想製品に対応する各個人の総合効用値を算出し、</t>
  </si>
  <si>
    <t>どの仮想製品が最も総合効用が高いのかを見つけ、それを買うであろうと決めて</t>
  </si>
  <si>
    <t>しまう方法で、非常に簡単なものです。しかし、総合効用差がほとんどなくても</t>
  </si>
  <si>
    <t>どれかに決めてしまうため、結果がややピーキーであると言われています。</t>
  </si>
  <si>
    <r>
      <t>これに対し、</t>
    </r>
    <r>
      <rPr>
        <sz val="11"/>
        <color indexed="63"/>
        <rFont val="Arial"/>
        <family val="2"/>
      </rPr>
      <t>Share of Preference</t>
    </r>
    <r>
      <rPr>
        <sz val="11"/>
        <color indexed="63"/>
        <rFont val="ＭＳ Ｐゴシック"/>
        <family val="3"/>
        <charset val="128"/>
      </rPr>
      <t>モデルでは、決め打ち選択ではなく、選択確</t>
    </r>
  </si>
  <si>
    <r>
      <t>率を用いるため、同じ個人でも</t>
    </r>
    <r>
      <rPr>
        <sz val="11"/>
        <color indexed="63"/>
        <rFont val="Arial"/>
        <family val="2"/>
      </rPr>
      <t>7</t>
    </r>
    <r>
      <rPr>
        <sz val="11"/>
        <color indexed="63"/>
        <rFont val="ＭＳ Ｐゴシック"/>
        <family val="3"/>
        <charset val="128"/>
      </rPr>
      <t>割はこちらの製品、</t>
    </r>
    <r>
      <rPr>
        <sz val="11"/>
        <color indexed="63"/>
        <rFont val="Arial"/>
        <family val="2"/>
      </rPr>
      <t>3</t>
    </r>
    <r>
      <rPr>
        <sz val="11"/>
        <color indexed="63"/>
        <rFont val="ＭＳ Ｐゴシック"/>
        <family val="3"/>
        <charset val="128"/>
      </rPr>
      <t>割はこちらの製品というよ</t>
    </r>
  </si>
  <si>
    <t>うに確率でシェアを求めるようになります。結果としてはマイルドであり、一般</t>
  </si>
  <si>
    <t>的にマーケッターが理解しやすいシミュレーション結果が得られると言われてい</t>
  </si>
  <si>
    <r>
      <t>ただし、</t>
    </r>
    <r>
      <rPr>
        <sz val="11"/>
        <color indexed="63"/>
        <rFont val="Arial"/>
        <family val="2"/>
      </rPr>
      <t>First Choice</t>
    </r>
    <r>
      <rPr>
        <sz val="11"/>
        <color indexed="63"/>
        <rFont val="ＭＳ Ｐゴシック"/>
        <family val="3"/>
        <charset val="128"/>
      </rPr>
      <t>の場合、どの仮想商品を選択するのかが「１個人＝１製</t>
    </r>
  </si>
  <si>
    <r>
      <t>品」とはっきりするのに対し、</t>
    </r>
    <r>
      <rPr>
        <sz val="11"/>
        <color indexed="63"/>
        <rFont val="Arial"/>
        <family val="2"/>
      </rPr>
      <t>Share of preference</t>
    </r>
    <r>
      <rPr>
        <sz val="11"/>
        <color indexed="63"/>
        <rFont val="ＭＳ Ｐゴシック"/>
        <family val="3"/>
        <charset val="128"/>
      </rPr>
      <t>では確率になってしまうた</t>
    </r>
  </si>
  <si>
    <t>め、「１個人＝多製品」の関係となってしまいます。</t>
  </si>
  <si>
    <t>よって、この「商品」を選ぶであろう人がどのような人かを逆に追うことができ</t>
  </si>
  <si>
    <t>なくなります。</t>
  </si>
  <si>
    <r>
      <rPr>
        <sz val="11"/>
        <color indexed="63"/>
        <rFont val="ＭＳ Ｐゴシック"/>
        <family val="3"/>
        <charset val="128"/>
      </rPr>
      <t>もう一つは、</t>
    </r>
    <r>
      <rPr>
        <sz val="11"/>
        <color indexed="63"/>
        <rFont val="Arial"/>
        <family val="2"/>
      </rPr>
      <t>Share of preference</t>
    </r>
    <r>
      <rPr>
        <sz val="11"/>
        <color indexed="63"/>
        <rFont val="ＭＳ Ｐゴシック"/>
        <family val="3"/>
        <charset val="128"/>
      </rPr>
      <t>と呼ばれる方法です。</t>
    </r>
    <phoneticPr fontId="7"/>
  </si>
  <si>
    <t>■シェア・シミュレーションの方法について</t>
    <rPh sb="14" eb="16">
      <t>ホウホウ</t>
    </rPh>
    <phoneticPr fontId="7"/>
  </si>
  <si>
    <t>A</t>
    <phoneticPr fontId="9"/>
  </si>
  <si>
    <t>B</t>
    <phoneticPr fontId="9"/>
  </si>
  <si>
    <t>C</t>
    <phoneticPr fontId="9"/>
  </si>
  <si>
    <t>D</t>
    <phoneticPr fontId="9"/>
  </si>
  <si>
    <t>E</t>
    <phoneticPr fontId="9"/>
  </si>
  <si>
    <t>F</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</si>
  <si>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</si>
  <si>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</si>
  <si>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</si>
  <si>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</si>
  <si>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</si>
  <si>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</si>
  <si>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</si>
  <si>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</si>
  <si>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</si>
  <si>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</si>
  <si>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R</t>
    <phoneticPr fontId="9"/>
  </si>
  <si>
    <t>S</t>
    <phoneticPr fontId="9"/>
  </si>
  <si>
    <t>T</t>
    <phoneticPr fontId="9"/>
  </si>
  <si>
    <t>U</t>
    <phoneticPr fontId="9"/>
  </si>
  <si>
    <t>V</t>
    <phoneticPr fontId="9"/>
  </si>
  <si>
    <t>W</t>
    <phoneticPr fontId="9"/>
  </si>
  <si>
    <t>Q</t>
    <phoneticPr fontId="9"/>
  </si>
  <si>
    <t>X</t>
    <phoneticPr fontId="9"/>
  </si>
  <si>
    <t>Y</t>
    <phoneticPr fontId="9"/>
  </si>
  <si>
    <t>Z</t>
    <phoneticPr fontId="9"/>
  </si>
  <si>
    <t>AA</t>
    <phoneticPr fontId="9"/>
  </si>
  <si>
    <t>AB</t>
    <phoneticPr fontId="9"/>
  </si>
  <si>
    <t>AC</t>
    <phoneticPr fontId="9"/>
  </si>
  <si>
    <t>AD</t>
    <phoneticPr fontId="9"/>
  </si>
  <si>
    <t>※各製品スペックごとに対応する箇所の効用値の合計を計算</t>
    <rPh sb="1" eb="2">
      <t>カク</t>
    </rPh>
    <rPh sb="2" eb="4">
      <t>セイヒン</t>
    </rPh>
    <rPh sb="11" eb="13">
      <t>タイオウ</t>
    </rPh>
    <rPh sb="15" eb="17">
      <t>カショ</t>
    </rPh>
    <rPh sb="18" eb="21">
      <t>コウヨウチ</t>
    </rPh>
    <rPh sb="22" eb="24">
      <t>ゴウケイ</t>
    </rPh>
    <rPh sb="25" eb="27">
      <t>ケイサン</t>
    </rPh>
    <phoneticPr fontId="9"/>
  </si>
  <si>
    <t>※個人ごとに合計を作る</t>
    <rPh sb="1" eb="3">
      <t>コジン</t>
    </rPh>
    <rPh sb="6" eb="8">
      <t>ゴウケイ</t>
    </rPh>
    <rPh sb="9" eb="10">
      <t>ツク</t>
    </rPh>
    <phoneticPr fontId="9"/>
  </si>
  <si>
    <t>※方法①では、合計された個人別効用値を</t>
    <rPh sb="1" eb="3">
      <t>ホウホウ</t>
    </rPh>
    <rPh sb="7" eb="9">
      <t>ゴウケイ</t>
    </rPh>
    <rPh sb="12" eb="15">
      <t>コジンベツ</t>
    </rPh>
    <rPh sb="15" eb="18">
      <t>コウヨウチ</t>
    </rPh>
    <phoneticPr fontId="9"/>
  </si>
  <si>
    <t>の自然対数(EXPONET)する。</t>
    <rPh sb="1" eb="3">
      <t>シゼン</t>
    </rPh>
    <rPh sb="3" eb="5">
      <t>タイスウ</t>
    </rPh>
    <phoneticPr fontId="9"/>
  </si>
  <si>
    <t>自然体数値の合計に占める各製品の</t>
    <rPh sb="0" eb="3">
      <t>シゼンタイ</t>
    </rPh>
    <rPh sb="3" eb="5">
      <t>スウチ</t>
    </rPh>
    <rPh sb="6" eb="8">
      <t>ゴウケイ</t>
    </rPh>
    <rPh sb="9" eb="10">
      <t>シ</t>
    </rPh>
    <rPh sb="12" eb="15">
      <t>カクセイヒン</t>
    </rPh>
    <phoneticPr fontId="9"/>
  </si>
  <si>
    <t>自然対数値の割合をシェアとする。</t>
    <rPh sb="0" eb="2">
      <t>シゼン</t>
    </rPh>
    <rPh sb="2" eb="4">
      <t>タイスウ</t>
    </rPh>
    <rPh sb="4" eb="5">
      <t>チ</t>
    </rPh>
    <rPh sb="6" eb="8">
      <t>ワリアイ</t>
    </rPh>
    <phoneticPr fontId="9"/>
  </si>
  <si>
    <t>※こちらの②の方法は最大値を採用するだけ。</t>
    <rPh sb="7" eb="9">
      <t>ホウホウ</t>
    </rPh>
    <rPh sb="10" eb="12">
      <t>サイダイ</t>
    </rPh>
    <rPh sb="12" eb="13">
      <t>チ</t>
    </rPh>
    <rPh sb="14" eb="16">
      <t>サイヨウ</t>
    </rPh>
    <phoneticPr fontId="9"/>
  </si>
  <si>
    <t>属性</t>
    <rPh sb="0" eb="2">
      <t>ゾクセイ</t>
    </rPh>
    <phoneticPr fontId="1"/>
  </si>
  <si>
    <t>エンジン</t>
    <phoneticPr fontId="1"/>
  </si>
  <si>
    <t>サンプルno</t>
    <phoneticPr fontId="1"/>
  </si>
  <si>
    <r>
      <rPr>
        <b/>
        <sz val="11"/>
        <color indexed="10"/>
        <rFont val="ＭＳ Ｐゴシック"/>
        <family val="3"/>
        <charset val="128"/>
      </rPr>
      <t>※実際の計算方法については次シートを参照。</t>
    </r>
    <rPh sb="1" eb="3">
      <t>ジッサイ</t>
    </rPh>
    <rPh sb="4" eb="6">
      <t>ケイサン</t>
    </rPh>
    <rPh sb="6" eb="8">
      <t>ホウホウ</t>
    </rPh>
    <rPh sb="13" eb="14">
      <t>ジ</t>
    </rPh>
    <rPh sb="18" eb="20">
      <t>サンショウ</t>
    </rPh>
    <phoneticPr fontId="7"/>
  </si>
  <si>
    <t>上記は各サンプルごとの効用値一覧（N200での例)</t>
    <rPh sb="0" eb="2">
      <t>ジョウキ</t>
    </rPh>
    <rPh sb="3" eb="4">
      <t>カク</t>
    </rPh>
    <rPh sb="11" eb="13">
      <t>コウヨウ</t>
    </rPh>
    <rPh sb="13" eb="14">
      <t>チ</t>
    </rPh>
    <rPh sb="14" eb="16">
      <t>イチラン</t>
    </rPh>
    <rPh sb="23" eb="24">
      <t>レイ</t>
    </rPh>
    <phoneticPr fontId="1"/>
  </si>
  <si>
    <t>水準1</t>
    <rPh sb="0" eb="2">
      <t>スイジュン</t>
    </rPh>
    <phoneticPr fontId="1"/>
  </si>
  <si>
    <t>水準2</t>
    <rPh sb="0" eb="2">
      <t>スイジュン</t>
    </rPh>
    <phoneticPr fontId="1"/>
  </si>
  <si>
    <t>水準3</t>
    <rPh sb="0" eb="2">
      <t>スイジュン</t>
    </rPh>
    <phoneticPr fontId="1"/>
  </si>
  <si>
    <t>水準4</t>
    <rPh sb="0" eb="2">
      <t>スイジュン</t>
    </rPh>
    <phoneticPr fontId="1"/>
  </si>
  <si>
    <t>属性1</t>
    <rPh sb="0" eb="2">
      <t>ゾクセイ</t>
    </rPh>
    <phoneticPr fontId="1"/>
  </si>
  <si>
    <t>属性2</t>
    <rPh sb="0" eb="2">
      <t>ゾクセイ</t>
    </rPh>
    <phoneticPr fontId="1"/>
  </si>
  <si>
    <t>属性3</t>
    <rPh sb="0" eb="2">
      <t>ゾクセイ</t>
    </rPh>
    <phoneticPr fontId="1"/>
  </si>
  <si>
    <t>属性4</t>
    <rPh sb="0" eb="2">
      <t>ゾクセイ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</si>
</sst>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font>
    <font>
      <sz val="10"/>
      <color indexed="9"/>
      <name val="ＭＳ Ｐゴシック"/>
      <family val="3"/>
      <charset val="128"/>
    </font>
    <font>
      <sz val="11"/>
      <color indexed="63"/>
      <name val="Arial"/>
      <family val="2"/>
    </font>
    <font>
      <sz val="6"/>
      <name val="ＭＳ Ｐゴシック"/>
      <family val="3"/>
      <charset val="128"/>
    </font>
    <font>
      <sz val="11"/>
      <color indexed="63"/>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color indexed="9"/>
      <name val="ＭＳ Ｐゴシック"/>
      <family val="3"/>
      <charset val="128"/>
    </font>
    <font>
      <b/>
      <sz val="11"/>
      <color indexed="10"/>
      <name val="ＭＳ Ｐゴシック"/>
      <family val="3"/>
      <charset val="128"/>
    </font>
    <font>
      <sz val="12"/>
      <name val="ＭＳ Ｐゴシック"/>
      <family val="3"/>
      <charset val="128"/>
      <scheme val="minor"/>
    </font>
    <font>
      <b/>
      <sz val="11"/>
      <color theme="1"/>
      <name val="ＭＳ Ｐゴシック"/>
      <family val="3"/>
      <charset val="128"/>
      <scheme val="minor"/>
    </font>
    <font>
      <sz val="11"/>
      <color rgb="FF222222"/>
      <name val="Arial"/>
      <family val="2"/>
    </font>
    <font>
      <sz val="11"/>
      <color rgb="FF000000"/>
      <name val="ＭＳ Ｐゴシック"/>
      <family val="3"/>
      <charset val="128"/>
      <scheme val="minor"/>
    </font>
    <font>
      <sz val="11"/>
      <color rgb="FF222222"/>
      <name val="ＭＳ Ｐゴシック"/>
      <family val="3"/>
      <charset val="128"/>
    </font>
    <font>
      <b/>
      <sz val="11"/>
      <color rgb="FF222222"/>
      <name val="Arial"/>
      <family val="2"/>
    </font>
    <font>
      <b/>
      <u/>
      <sz val="14"/>
      <color theme="1"/>
      <name val="ＭＳ Ｐゴシック"/>
      <family val="3"/>
      <charset val="128"/>
      <scheme val="minor"/>
    </font>
    <font>
      <sz val="9"/>
      <color theme="1"/>
      <name val="ＭＳ Ｐゴシック"/>
      <family val="3"/>
      <charset val="128"/>
      <scheme val="minor"/>
    </font>
    <font>
      <b/>
      <sz val="11"/>
      <color rgb="FFFF0000"/>
      <name val="Arial"/>
      <family val="2"/>
    </font>
    <font>
      <b/>
      <sz val="10"/>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1"/>
      <color theme="0"/>
      <name val="ＭＳ Ｐゴシック"/>
      <family val="3"/>
      <charset val="128"/>
    </font>
  </fonts>
  <fills count="1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theme="8" tint="0.39997558519241921"/>
        <bgColor indexed="64"/>
      </patternFill>
    </fill>
    <fill>
      <patternFill patternType="solid">
        <fgColor rgb="FFFFFF00"/>
        <bgColor indexed="64"/>
      </patternFill>
    </fill>
  </fills>
  <borders count="28">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medium">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9" fontId="14"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3" fillId="0" borderId="0" xfId="0" applyFont="1" applyFill="1">
      <alignment vertical="center"/>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pivotButton="1" applyFont="1" applyBorder="1">
      <alignment vertical="center"/>
    </xf>
    <xf numFmtId="0" fontId="2" fillId="0" borderId="7" xfId="0" applyFont="1" applyBorder="1">
      <alignment vertical="center"/>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2" borderId="0" xfId="0" applyFont="1" applyFill="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2" fillId="5" borderId="0" xfId="0" applyFont="1" applyFill="1" applyAlignment="1">
      <alignment vertical="top" wrapText="1"/>
    </xf>
    <xf numFmtId="0" fontId="3" fillId="6" borderId="0" xfId="0" applyFont="1" applyFill="1">
      <alignment vertical="center"/>
    </xf>
    <xf numFmtId="0" fontId="4" fillId="0" borderId="2" xfId="0" applyFont="1" applyBorder="1">
      <alignment vertical="center"/>
    </xf>
    <xf numFmtId="0" fontId="4" fillId="0" borderId="0" xfId="0" applyFont="1" applyBorder="1">
      <alignment vertical="center"/>
    </xf>
    <xf numFmtId="0" fontId="5" fillId="0" borderId="0" xfId="0" applyFont="1">
      <alignment vertical="center"/>
    </xf>
    <xf numFmtId="0" fontId="4" fillId="0" borderId="1" xfId="0" applyFont="1" applyBorder="1">
      <alignment vertical="center"/>
    </xf>
    <xf numFmtId="0" fontId="4" fillId="2" borderId="1"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5" borderId="2" xfId="0" applyFont="1" applyFill="1" applyBorder="1" applyAlignment="1">
      <alignment horizontal="center" vertical="top" wrapText="1"/>
    </xf>
    <xf numFmtId="0" fontId="16" fillId="0" borderId="0" xfId="0" applyFont="1">
      <alignment vertical="center"/>
    </xf>
    <xf numFmtId="0" fontId="0" fillId="0" borderId="0" xfId="0" applyFont="1">
      <alignment vertical="center"/>
    </xf>
    <xf numFmtId="0" fontId="17" fillId="0" borderId="0" xfId="0" applyFont="1">
      <alignment vertical="center"/>
    </xf>
    <xf numFmtId="0" fontId="18" fillId="0" borderId="0" xfId="0" applyFont="1">
      <alignment vertical="center"/>
    </xf>
    <xf numFmtId="0" fontId="15" fillId="0" borderId="0" xfId="0" applyFont="1">
      <alignment vertical="center"/>
    </xf>
    <xf numFmtId="0" fontId="19" fillId="0" borderId="0" xfId="0" applyFont="1">
      <alignment vertical="center"/>
    </xf>
    <xf numFmtId="0" fontId="20" fillId="0" borderId="0" xfId="0" applyFont="1">
      <alignment vertical="center"/>
    </xf>
    <xf numFmtId="0" fontId="10" fillId="0" borderId="0" xfId="0" applyFont="1">
      <alignment vertical="center"/>
    </xf>
    <xf numFmtId="0" fontId="10" fillId="0" borderId="0" xfId="0" applyFont="1" applyFill="1">
      <alignment vertical="center"/>
    </xf>
    <xf numFmtId="0" fontId="10" fillId="0" borderId="0" xfId="0" applyFont="1" applyAlignment="1">
      <alignment vertical="top" wrapText="1"/>
    </xf>
    <xf numFmtId="0" fontId="10" fillId="2" borderId="0" xfId="0" applyFont="1" applyFill="1" applyAlignment="1">
      <alignment vertical="top" wrapText="1"/>
    </xf>
    <xf numFmtId="0" fontId="10" fillId="3" borderId="0" xfId="0" applyFont="1" applyFill="1" applyAlignment="1">
      <alignment vertical="top" wrapText="1"/>
    </xf>
    <xf numFmtId="0" fontId="10" fillId="4" borderId="0" xfId="0" applyFont="1" applyFill="1" applyAlignment="1">
      <alignment vertical="top" wrapText="1"/>
    </xf>
    <xf numFmtId="0" fontId="10" fillId="5" borderId="0" xfId="0" applyFont="1" applyFill="1" applyAlignment="1">
      <alignment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1" fillId="2" borderId="1"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5" borderId="2" xfId="0" applyFont="1" applyFill="1" applyBorder="1" applyAlignment="1">
      <alignment horizontal="center" vertical="top" wrapText="1"/>
    </xf>
    <xf numFmtId="0" fontId="10" fillId="6" borderId="0" xfId="0" applyFont="1" applyFill="1">
      <alignment vertical="center"/>
    </xf>
    <xf numFmtId="0" fontId="10" fillId="0" borderId="0" xfId="0" applyFont="1" applyBorder="1" applyAlignment="1">
      <alignment vertical="top" wrapText="1"/>
    </xf>
    <xf numFmtId="0" fontId="12" fillId="0" borderId="0" xfId="0" applyFont="1">
      <alignment vertical="center"/>
    </xf>
    <xf numFmtId="0" fontId="10" fillId="0" borderId="1" xfId="0" applyFont="1" applyBorder="1">
      <alignment vertical="center"/>
    </xf>
    <xf numFmtId="0" fontId="10" fillId="0" borderId="0" xfId="0" applyFont="1" applyBorder="1">
      <alignment vertical="center"/>
    </xf>
    <xf numFmtId="0" fontId="10" fillId="0" borderId="2" xfId="0" applyFont="1" applyBorder="1">
      <alignment vertical="center"/>
    </xf>
    <xf numFmtId="0" fontId="11" fillId="0" borderId="0" xfId="0" applyFont="1" applyBorder="1">
      <alignment vertical="center"/>
    </xf>
    <xf numFmtId="0" fontId="11" fillId="10" borderId="1" xfId="0" applyFont="1" applyFill="1" applyBorder="1">
      <alignment vertical="center"/>
    </xf>
    <xf numFmtId="0" fontId="10" fillId="0" borderId="8" xfId="0" applyFont="1" applyBorder="1">
      <alignment vertical="center"/>
    </xf>
    <xf numFmtId="0" fontId="10" fillId="10" borderId="0" xfId="0" applyFont="1" applyFill="1" applyBorder="1">
      <alignment vertical="center"/>
    </xf>
    <xf numFmtId="10" fontId="10" fillId="0" borderId="0" xfId="1" applyNumberFormat="1" applyFont="1" applyBorder="1">
      <alignment vertical="center"/>
    </xf>
    <xf numFmtId="10" fontId="10" fillId="0" borderId="2" xfId="1" applyNumberFormat="1"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21" fillId="0" borderId="0" xfId="0" applyFont="1">
      <alignment vertical="center"/>
    </xf>
    <xf numFmtId="0" fontId="10" fillId="0" borderId="7" xfId="0" applyNumberFormat="1" applyFont="1" applyBorder="1">
      <alignment vertical="center"/>
    </xf>
    <xf numFmtId="176" fontId="10" fillId="0" borderId="0" xfId="1" applyNumberFormat="1" applyFont="1">
      <alignment vertical="center"/>
    </xf>
    <xf numFmtId="0" fontId="10" fillId="0" borderId="9" xfId="0" applyFont="1" applyBorder="1">
      <alignment vertical="center"/>
    </xf>
    <xf numFmtId="0" fontId="10" fillId="0" borderId="10" xfId="0" applyNumberFormat="1" applyFont="1" applyBorder="1">
      <alignment vertical="center"/>
    </xf>
    <xf numFmtId="0" fontId="10" fillId="0" borderId="11" xfId="0" applyFont="1" applyBorder="1">
      <alignment vertical="center"/>
    </xf>
    <xf numFmtId="0" fontId="10" fillId="0" borderId="12" xfId="0" applyNumberFormat="1" applyFont="1" applyBorder="1">
      <alignment vertical="center"/>
    </xf>
    <xf numFmtId="0" fontId="10" fillId="0" borderId="13" xfId="0" applyFont="1" applyBorder="1">
      <alignment vertical="center"/>
    </xf>
    <xf numFmtId="0" fontId="10" fillId="10" borderId="14" xfId="0" applyFont="1" applyFill="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10" borderId="18" xfId="0" applyFont="1" applyFill="1" applyBorder="1">
      <alignment vertical="center"/>
    </xf>
    <xf numFmtId="0" fontId="10"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10" borderId="16" xfId="0" applyFont="1" applyFill="1" applyBorder="1">
      <alignment vertical="center"/>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1" fillId="2" borderId="13"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4" borderId="14" xfId="0" applyFont="1" applyFill="1" applyBorder="1" applyAlignment="1">
      <alignment horizontal="center" vertical="top" wrapText="1"/>
    </xf>
    <xf numFmtId="0" fontId="11" fillId="5" borderId="15" xfId="0" applyFont="1" applyFill="1" applyBorder="1" applyAlignment="1">
      <alignment horizontal="center" vertical="top" wrapText="1"/>
    </xf>
    <xf numFmtId="0" fontId="10" fillId="0" borderId="0" xfId="0" applyFont="1" applyFill="1" applyAlignment="1">
      <alignment horizontal="center" vertical="center"/>
    </xf>
    <xf numFmtId="0" fontId="22" fillId="0" borderId="0" xfId="0" applyFont="1">
      <alignment vertical="center"/>
    </xf>
    <xf numFmtId="10" fontId="23" fillId="11" borderId="0" xfId="1" applyNumberFormat="1" applyFont="1" applyFill="1" applyBorder="1">
      <alignment vertical="center"/>
    </xf>
    <xf numFmtId="10" fontId="23" fillId="11" borderId="2" xfId="1" applyNumberFormat="1" applyFont="1" applyFill="1" applyBorder="1">
      <alignment vertical="center"/>
    </xf>
    <xf numFmtId="0" fontId="24" fillId="0" borderId="4" xfId="0" applyFont="1" applyBorder="1">
      <alignment vertical="center"/>
    </xf>
    <xf numFmtId="0" fontId="24" fillId="0" borderId="6" xfId="0" pivotButton="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4" xfId="0" applyNumberFormat="1" applyFont="1" applyBorder="1">
      <alignment vertical="center"/>
    </xf>
    <xf numFmtId="0" fontId="2" fillId="0" borderId="23" xfId="0" applyNumberFormat="1" applyFont="1" applyBorder="1">
      <alignment vertical="center"/>
    </xf>
    <xf numFmtId="176" fontId="2" fillId="0" borderId="24" xfId="0" applyNumberFormat="1" applyFont="1" applyBorder="1">
      <alignment vertical="center"/>
    </xf>
    <xf numFmtId="176" fontId="23" fillId="11" borderId="24" xfId="1" applyNumberFormat="1" applyFont="1" applyFill="1" applyBorder="1">
      <alignment vertical="center"/>
    </xf>
    <xf numFmtId="10" fontId="2" fillId="0" borderId="0" xfId="1" applyNumberFormat="1" applyFont="1" applyBorder="1">
      <alignment vertical="center"/>
    </xf>
    <xf numFmtId="10" fontId="2" fillId="0" borderId="2" xfId="1" applyNumberFormat="1" applyFont="1" applyBorder="1">
      <alignment vertical="center"/>
    </xf>
    <xf numFmtId="0" fontId="26" fillId="9" borderId="0" xfId="0" applyFont="1" applyFill="1" applyAlignment="1">
      <alignment horizontal="center" vertical="center"/>
    </xf>
    <xf numFmtId="0" fontId="3" fillId="8" borderId="0" xfId="0" applyFont="1" applyFill="1" applyAlignment="1">
      <alignment horizontal="center" vertical="center"/>
    </xf>
    <xf numFmtId="0" fontId="25" fillId="7" borderId="25" xfId="0" applyFont="1" applyFill="1" applyBorder="1" applyAlignment="1">
      <alignment horizontal="center" vertical="center"/>
    </xf>
    <xf numFmtId="0" fontId="25" fillId="7"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5" fillId="7" borderId="26" xfId="0" applyFont="1" applyFill="1" applyBorder="1" applyAlignment="1">
      <alignment horizontal="center" vertical="center"/>
    </xf>
    <xf numFmtId="0" fontId="24" fillId="11" borderId="0" xfId="0" applyFont="1" applyFill="1" applyAlignment="1">
      <alignment horizontal="center" vertical="center"/>
    </xf>
    <xf numFmtId="0" fontId="3" fillId="0" borderId="24"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27" xfId="0" applyFont="1" applyFill="1" applyBorder="1" applyAlignment="1">
      <alignment horizontal="center" vertical="center"/>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0" fillId="8" borderId="0" xfId="0" applyFont="1" applyFill="1" applyAlignment="1">
      <alignment horizontal="center" vertical="center"/>
    </xf>
    <xf numFmtId="0" fontId="10" fillId="9" borderId="0" xfId="0" applyFont="1" applyFill="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7" borderId="26" xfId="0" applyFont="1" applyFill="1" applyBorder="1" applyAlignment="1">
      <alignment horizontal="center" vertical="center"/>
    </xf>
  </cellXfs>
  <cellStyles count="2">
    <cellStyle name="パーセント" xfId="1" builtinId="5"/>
    <cellStyle name="標準" xfId="0" builtinId="0"/>
  </cellStyles>
  <dxfs count="5">
    <dxf>
      <border>
        <left style="thin">
          <color indexed="64"/>
        </left>
        <top style="thin">
          <color indexed="64"/>
        </top>
        <bottom style="thin">
          <color indexed="64"/>
        </bottom>
      </border>
    </dxf>
    <dxf>
      <border>
        <left style="thin">
          <color indexed="64"/>
        </left>
        <top style="thin">
          <color indexed="64"/>
        </top>
        <bottom style="thin">
          <color indexed="64"/>
        </bottom>
      </border>
    </dxf>
    <dxf>
      <font>
        <color rgb="FFFF0000"/>
      </font>
    </dxf>
    <dxf>
      <font>
        <sz val="10"/>
      </font>
    </dxf>
    <dxf>
      <font>
        <name val="ＭＳ Ｐゴシック"/>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000000"/>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138430</xdr:colOff>
      <xdr:row>12</xdr:row>
      <xdr:rowOff>92339</xdr:rowOff>
    </xdr:from>
    <xdr:to>
      <xdr:col>18</xdr:col>
      <xdr:colOff>650263</xdr:colOff>
      <xdr:row>15</xdr:row>
      <xdr:rowOff>123425</xdr:rowOff>
    </xdr:to>
    <xdr:sp macro="" textlink="">
      <xdr:nvSpPr>
        <xdr:cNvPr id="4" name="四角形吹き出し 3"/>
        <xdr:cNvSpPr/>
      </xdr:nvSpPr>
      <xdr:spPr>
        <a:xfrm>
          <a:off x="8752417" y="2695839"/>
          <a:ext cx="2112699" cy="483129"/>
        </a:xfrm>
        <a:prstGeom prst="wedgeRectCallout">
          <a:avLst>
            <a:gd name="adj1" fmla="val -23804"/>
            <a:gd name="adj2" fmla="val -8314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=B11+F11+I11+M11</a:t>
          </a:r>
          <a:endParaRPr kumimoji="1" lang="ja-JP" altLang="en-US" sz="1800">
            <a:solidFill>
              <a:schemeClr val="tx1"/>
            </a:solidFill>
          </a:endParaRPr>
        </a:p>
      </xdr:txBody>
    </xdr:sp>
    <xdr:clientData/>
  </xdr:twoCellAnchor>
  <xdr:twoCellAnchor>
    <xdr:from>
      <xdr:col>19</xdr:col>
      <xdr:colOff>327766</xdr:colOff>
      <xdr:row>14</xdr:row>
      <xdr:rowOff>12382</xdr:rowOff>
    </xdr:from>
    <xdr:to>
      <xdr:col>21</xdr:col>
      <xdr:colOff>599984</xdr:colOff>
      <xdr:row>17</xdr:row>
      <xdr:rowOff>21237</xdr:rowOff>
    </xdr:to>
    <xdr:sp macro="" textlink="">
      <xdr:nvSpPr>
        <xdr:cNvPr id="5" name="四角形吹き出し 4"/>
        <xdr:cNvSpPr/>
      </xdr:nvSpPr>
      <xdr:spPr>
        <a:xfrm>
          <a:off x="11326813" y="2891896"/>
          <a:ext cx="1721115" cy="473604"/>
        </a:xfrm>
        <a:prstGeom prst="wedgeRectCallout">
          <a:avLst>
            <a:gd name="adj1" fmla="val 874"/>
            <a:gd name="adj2" fmla="val -129279"/>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a:solidFill>
                <a:schemeClr val="tx1"/>
              </a:solidFill>
            </a:rPr>
            <a:t>=EXP(Q11)</a:t>
          </a:r>
          <a:endParaRPr kumimoji="1" lang="ja-JP" altLang="en-US" sz="1800">
            <a:solidFill>
              <a:schemeClr val="tx1"/>
            </a:solidFill>
          </a:endParaRPr>
        </a:p>
      </xdr:txBody>
    </xdr:sp>
    <xdr:clientData/>
  </xdr:twoCellAnchor>
  <xdr:twoCellAnchor>
    <xdr:from>
      <xdr:col>22</xdr:col>
      <xdr:colOff>311943</xdr:colOff>
      <xdr:row>13</xdr:row>
      <xdr:rowOff>111442</xdr:rowOff>
    </xdr:from>
    <xdr:to>
      <xdr:col>26</xdr:col>
      <xdr:colOff>231919</xdr:colOff>
      <xdr:row>16</xdr:row>
      <xdr:rowOff>144957</xdr:rowOff>
    </xdr:to>
    <xdr:sp macro="" textlink="">
      <xdr:nvSpPr>
        <xdr:cNvPr id="6" name="四角形吹き出し 5"/>
        <xdr:cNvSpPr/>
      </xdr:nvSpPr>
      <xdr:spPr>
        <a:xfrm>
          <a:off x="13454062" y="2952750"/>
          <a:ext cx="2667001" cy="500063"/>
        </a:xfrm>
        <a:prstGeom prst="wedgeRectCallout">
          <a:avLst>
            <a:gd name="adj1" fmla="val 6602"/>
            <a:gd name="adj2" fmla="val -134479"/>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a:solidFill>
                <a:schemeClr val="tx1"/>
              </a:solidFill>
            </a:rPr>
            <a:t>=U11/SUM($U11:$X11)</a:t>
          </a:r>
          <a:endParaRPr kumimoji="1" lang="ja-JP" altLang="en-US" sz="1800">
            <a:solidFill>
              <a:schemeClr val="tx1"/>
            </a:solidFill>
          </a:endParaRPr>
        </a:p>
      </xdr:txBody>
    </xdr:sp>
    <xdr:clientData/>
  </xdr:twoCellAnchor>
  <xdr:twoCellAnchor>
    <xdr:from>
      <xdr:col>26</xdr:col>
      <xdr:colOff>515778</xdr:colOff>
      <xdr:row>13</xdr:row>
      <xdr:rowOff>111442</xdr:rowOff>
    </xdr:from>
    <xdr:to>
      <xdr:col>29</xdr:col>
      <xdr:colOff>236114</xdr:colOff>
      <xdr:row>16</xdr:row>
      <xdr:rowOff>144957</xdr:rowOff>
    </xdr:to>
    <xdr:sp macro="" textlink="">
      <xdr:nvSpPr>
        <xdr:cNvPr id="7" name="四角形吹き出し 6"/>
        <xdr:cNvSpPr/>
      </xdr:nvSpPr>
      <xdr:spPr>
        <a:xfrm>
          <a:off x="16406812" y="2976562"/>
          <a:ext cx="2107408" cy="500063"/>
        </a:xfrm>
        <a:prstGeom prst="wedgeRectCallout">
          <a:avLst>
            <a:gd name="adj1" fmla="val 21781"/>
            <a:gd name="adj2" fmla="val -12257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a:solidFill>
                <a:schemeClr val="tx1"/>
              </a:solidFill>
            </a:rPr>
            <a:t>=MAX(Q11:T11)</a:t>
          </a:r>
          <a:endParaRPr kumimoji="1" lang="ja-JP" altLang="en-US" sz="18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astation\tamura\job\hitachi\rep\dispatch\rep\Documents%20and%20Settings\&#34276;&#20117;&#12288;&#32654;&#24070;\&#12487;&#12473;&#12463;&#12488;&#12483;&#12503;\&#12383;&#12398;&#12414;&#12428;&#12362;&#20181;&#20107;\&#12467;&#12500;&#12540;%20&#65374;%20REPORT\iaplliGrf.2xl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aplliGrf.2xls.xls%20&#12398;%20&#12527;&#12540;&#12463;&#12471;&#12540;&#1248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実施概要 (2)"/>
      <sheetName val="profile"/>
      <sheetName val="サマリー (2)"/>
      <sheetName val="1 (2)"/>
      <sheetName val="2 (2)"/>
      <sheetName val="3 (2)"/>
      <sheetName val="4 (2)"/>
      <sheetName val="5 (2)"/>
      <sheetName val="6 (2)"/>
      <sheetName val="7 (2)"/>
      <sheetName val="8 (2)"/>
      <sheetName val="9 (2)"/>
      <sheetName val="裏表紙 (2)"/>
      <sheetName val="実施概要"/>
      <sheetName val="サマリー"/>
      <sheetName val="1"/>
      <sheetName val="2"/>
      <sheetName val="3"/>
      <sheetName val="4"/>
      <sheetName val="5"/>
      <sheetName val="6"/>
      <sheetName val="7"/>
      <sheetName val="8"/>
      <sheetName val="9"/>
      <sheetName val="裏表紙"/>
      <sheetName val="INDEX"/>
      <sheetName val="Ｎ％表"/>
      <sheetName val="Ｎ表"/>
      <sheetName val="％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A4" t="str">
            <v>Ｑ１ｉアプリ対応（５０３ｉシリーズ）を使っていますか？</v>
          </cell>
        </row>
        <row r="5">
          <cell r="A5" t="str">
            <v>全　体</v>
          </cell>
          <cell r="B5" t="str">
            <v>はい</v>
          </cell>
          <cell r="C5" t="str">
            <v>いいえ</v>
          </cell>
          <cell r="D5" t="str">
            <v>不明</v>
          </cell>
        </row>
        <row r="6">
          <cell r="A6">
            <v>521</v>
          </cell>
          <cell r="B6">
            <v>83</v>
          </cell>
          <cell r="C6">
            <v>434</v>
          </cell>
          <cell r="D6">
            <v>4</v>
          </cell>
        </row>
        <row r="7">
          <cell r="A7">
            <v>100</v>
          </cell>
          <cell r="B7">
            <v>15.9</v>
          </cell>
          <cell r="C7">
            <v>83.3</v>
          </cell>
          <cell r="D7">
            <v>0.8</v>
          </cell>
        </row>
        <row r="11">
          <cell r="C11" t="str">
            <v>Ｑ１ｉアプリ対応（５０３ｉシリーズ）を使っていますか？</v>
          </cell>
        </row>
        <row r="12">
          <cell r="C12" t="str">
            <v>全　体</v>
          </cell>
          <cell r="D12" t="str">
            <v>はい</v>
          </cell>
          <cell r="E12" t="str">
            <v>いいえ</v>
          </cell>
          <cell r="F12" t="str">
            <v>不明</v>
          </cell>
        </row>
        <row r="13">
          <cell r="A13" t="str">
            <v>性別</v>
          </cell>
          <cell r="B13" t="str">
            <v>全　体</v>
          </cell>
          <cell r="C13">
            <v>521</v>
          </cell>
          <cell r="D13">
            <v>83</v>
          </cell>
          <cell r="E13">
            <v>434</v>
          </cell>
          <cell r="F13">
            <v>4</v>
          </cell>
        </row>
        <row r="14">
          <cell r="C14">
            <v>100</v>
          </cell>
          <cell r="D14">
            <v>15.9</v>
          </cell>
          <cell r="E14">
            <v>83.3</v>
          </cell>
          <cell r="F14">
            <v>0.8</v>
          </cell>
        </row>
        <row r="15">
          <cell r="B15" t="str">
            <v>男性</v>
          </cell>
          <cell r="C15">
            <v>244</v>
          </cell>
          <cell r="D15">
            <v>51</v>
          </cell>
          <cell r="E15">
            <v>190</v>
          </cell>
          <cell r="F15">
            <v>3</v>
          </cell>
        </row>
        <row r="16">
          <cell r="C16">
            <v>100</v>
          </cell>
          <cell r="D16">
            <v>20.9</v>
          </cell>
          <cell r="E16">
            <v>77.900000000000006</v>
          </cell>
          <cell r="F16">
            <v>1.2</v>
          </cell>
        </row>
        <row r="17">
          <cell r="B17" t="str">
            <v>女性</v>
          </cell>
          <cell r="C17">
            <v>277</v>
          </cell>
          <cell r="D17">
            <v>32</v>
          </cell>
          <cell r="E17">
            <v>244</v>
          </cell>
          <cell r="F17">
            <v>1</v>
          </cell>
        </row>
        <row r="18">
          <cell r="C18">
            <v>100</v>
          </cell>
          <cell r="D18">
            <v>11.6</v>
          </cell>
          <cell r="E18">
            <v>88.1</v>
          </cell>
          <cell r="F18">
            <v>0.4</v>
          </cell>
        </row>
        <row r="22">
          <cell r="C22" t="str">
            <v>Ｑ１ｉアプリ対応（５０３ｉシリーズ）を使っていますか？</v>
          </cell>
        </row>
        <row r="23">
          <cell r="C23" t="str">
            <v>全　体</v>
          </cell>
          <cell r="D23" t="str">
            <v>はい</v>
          </cell>
          <cell r="E23" t="str">
            <v>いいえ</v>
          </cell>
          <cell r="F23" t="str">
            <v>不明</v>
          </cell>
        </row>
        <row r="24">
          <cell r="A24" t="str">
            <v>年齢</v>
          </cell>
          <cell r="B24" t="str">
            <v>全　体</v>
          </cell>
          <cell r="C24">
            <v>521</v>
          </cell>
          <cell r="D24">
            <v>83</v>
          </cell>
          <cell r="E24">
            <v>434</v>
          </cell>
          <cell r="F24">
            <v>4</v>
          </cell>
        </row>
        <row r="25">
          <cell r="C25">
            <v>100</v>
          </cell>
          <cell r="D25">
            <v>15.9</v>
          </cell>
          <cell r="E25">
            <v>83.3</v>
          </cell>
          <cell r="F25">
            <v>0.8</v>
          </cell>
        </row>
        <row r="26">
          <cell r="B26" t="str">
            <v>１２才未満</v>
          </cell>
          <cell r="C26">
            <v>0</v>
          </cell>
          <cell r="D26">
            <v>0</v>
          </cell>
          <cell r="E26">
            <v>0</v>
          </cell>
          <cell r="F26">
            <v>0</v>
          </cell>
        </row>
        <row r="27">
          <cell r="C27">
            <v>0</v>
          </cell>
          <cell r="D27">
            <v>0</v>
          </cell>
          <cell r="E27">
            <v>0</v>
          </cell>
          <cell r="F27">
            <v>0</v>
          </cell>
        </row>
        <row r="28">
          <cell r="B28" t="str">
            <v>１２才～１９才</v>
          </cell>
          <cell r="C28">
            <v>20</v>
          </cell>
          <cell r="D28">
            <v>7</v>
          </cell>
          <cell r="E28">
            <v>13</v>
          </cell>
          <cell r="F28">
            <v>0</v>
          </cell>
        </row>
        <row r="29">
          <cell r="C29">
            <v>100</v>
          </cell>
          <cell r="D29">
            <v>35</v>
          </cell>
          <cell r="E29">
            <v>65</v>
          </cell>
          <cell r="F29">
            <v>0</v>
          </cell>
        </row>
        <row r="30">
          <cell r="B30" t="str">
            <v>２０才～２４才</v>
          </cell>
          <cell r="C30">
            <v>84</v>
          </cell>
          <cell r="D30">
            <v>16</v>
          </cell>
          <cell r="E30">
            <v>67</v>
          </cell>
          <cell r="F30">
            <v>1</v>
          </cell>
        </row>
        <row r="31">
          <cell r="C31">
            <v>100</v>
          </cell>
          <cell r="D31">
            <v>19</v>
          </cell>
          <cell r="E31">
            <v>79.8</v>
          </cell>
          <cell r="F31">
            <v>1.2</v>
          </cell>
        </row>
        <row r="32">
          <cell r="B32" t="str">
            <v>２５才～２９才</v>
          </cell>
          <cell r="C32">
            <v>139</v>
          </cell>
          <cell r="D32">
            <v>29</v>
          </cell>
          <cell r="E32">
            <v>110</v>
          </cell>
          <cell r="F32">
            <v>0</v>
          </cell>
        </row>
        <row r="33">
          <cell r="C33">
            <v>100</v>
          </cell>
          <cell r="D33">
            <v>20.9</v>
          </cell>
          <cell r="E33">
            <v>79.099999999999994</v>
          </cell>
          <cell r="F33">
            <v>0</v>
          </cell>
        </row>
        <row r="34">
          <cell r="B34" t="str">
            <v>３０才～３４才</v>
          </cell>
          <cell r="C34">
            <v>116</v>
          </cell>
          <cell r="D34">
            <v>14</v>
          </cell>
          <cell r="E34">
            <v>100</v>
          </cell>
          <cell r="F34">
            <v>2</v>
          </cell>
        </row>
        <row r="35">
          <cell r="C35">
            <v>100</v>
          </cell>
          <cell r="D35">
            <v>12.1</v>
          </cell>
          <cell r="E35">
            <v>86.2</v>
          </cell>
          <cell r="F35">
            <v>1.7</v>
          </cell>
        </row>
        <row r="36">
          <cell r="B36" t="str">
            <v>３５才～３９才</v>
          </cell>
          <cell r="C36">
            <v>89</v>
          </cell>
          <cell r="D36">
            <v>9</v>
          </cell>
          <cell r="E36">
            <v>80</v>
          </cell>
          <cell r="F36">
            <v>0</v>
          </cell>
        </row>
        <row r="37">
          <cell r="C37">
            <v>100</v>
          </cell>
          <cell r="D37">
            <v>10.1</v>
          </cell>
          <cell r="E37">
            <v>89.9</v>
          </cell>
          <cell r="F37">
            <v>0</v>
          </cell>
        </row>
        <row r="38">
          <cell r="B38" t="str">
            <v>４０才～４９才</v>
          </cell>
          <cell r="C38">
            <v>64</v>
          </cell>
          <cell r="D38">
            <v>4</v>
          </cell>
          <cell r="E38">
            <v>59</v>
          </cell>
          <cell r="F38">
            <v>1</v>
          </cell>
        </row>
        <row r="39">
          <cell r="C39">
            <v>100</v>
          </cell>
          <cell r="D39">
            <v>6.3</v>
          </cell>
          <cell r="E39">
            <v>92.2</v>
          </cell>
          <cell r="F39">
            <v>1.6</v>
          </cell>
        </row>
        <row r="40">
          <cell r="B40" t="str">
            <v>５０才～５９才</v>
          </cell>
          <cell r="C40">
            <v>8</v>
          </cell>
          <cell r="D40">
            <v>4</v>
          </cell>
          <cell r="E40">
            <v>4</v>
          </cell>
          <cell r="F40">
            <v>0</v>
          </cell>
        </row>
        <row r="41">
          <cell r="C41">
            <v>100</v>
          </cell>
          <cell r="D41">
            <v>50</v>
          </cell>
          <cell r="E41">
            <v>50</v>
          </cell>
          <cell r="F41">
            <v>0</v>
          </cell>
        </row>
        <row r="42">
          <cell r="B42" t="str">
            <v>６０才以上</v>
          </cell>
          <cell r="C42">
            <v>1</v>
          </cell>
          <cell r="D42">
            <v>0</v>
          </cell>
          <cell r="E42">
            <v>1</v>
          </cell>
          <cell r="F42">
            <v>0</v>
          </cell>
        </row>
        <row r="43">
          <cell r="C43">
            <v>100</v>
          </cell>
          <cell r="D43">
            <v>0</v>
          </cell>
          <cell r="E43">
            <v>100</v>
          </cell>
          <cell r="F43">
            <v>0</v>
          </cell>
        </row>
        <row r="47">
          <cell r="A47" t="str">
            <v>Ｑ２あなたはｉアプリをいくつダウンロードしていますか？</v>
          </cell>
        </row>
        <row r="48">
          <cell r="A48" t="str">
            <v>全　体</v>
          </cell>
          <cell r="B48" t="str">
            <v>まだダウンロードしていない</v>
          </cell>
          <cell r="C48" t="str">
            <v>１コ</v>
          </cell>
          <cell r="D48" t="str">
            <v>２コ</v>
          </cell>
          <cell r="E48" t="str">
            <v>３コ</v>
          </cell>
          <cell r="F48" t="str">
            <v>４コ</v>
          </cell>
          <cell r="G48" t="str">
            <v>５コ</v>
          </cell>
          <cell r="H48" t="str">
            <v>６コ</v>
          </cell>
          <cell r="I48" t="str">
            <v>７コ</v>
          </cell>
          <cell r="J48" t="str">
            <v>８コ</v>
          </cell>
          <cell r="K48" t="str">
            <v>９コ</v>
          </cell>
          <cell r="L48" t="str">
            <v>１０コ</v>
          </cell>
          <cell r="M48" t="str">
            <v>不明</v>
          </cell>
        </row>
        <row r="49">
          <cell r="A49">
            <v>83</v>
          </cell>
          <cell r="B49">
            <v>6</v>
          </cell>
          <cell r="C49">
            <v>13</v>
          </cell>
          <cell r="D49">
            <v>16</v>
          </cell>
          <cell r="E49">
            <v>18</v>
          </cell>
          <cell r="F49">
            <v>10</v>
          </cell>
          <cell r="G49">
            <v>9</v>
          </cell>
          <cell r="H49">
            <v>3</v>
          </cell>
          <cell r="I49">
            <v>0</v>
          </cell>
          <cell r="J49">
            <v>2</v>
          </cell>
          <cell r="K49">
            <v>1</v>
          </cell>
          <cell r="L49">
            <v>3</v>
          </cell>
          <cell r="M49">
            <v>2</v>
          </cell>
        </row>
        <row r="50">
          <cell r="A50">
            <v>100</v>
          </cell>
          <cell r="B50">
            <v>7.2</v>
          </cell>
          <cell r="C50">
            <v>15.7</v>
          </cell>
          <cell r="D50">
            <v>19.3</v>
          </cell>
          <cell r="E50">
            <v>21.7</v>
          </cell>
          <cell r="F50">
            <v>12</v>
          </cell>
          <cell r="G50">
            <v>10.8</v>
          </cell>
          <cell r="H50">
            <v>3.6</v>
          </cell>
          <cell r="I50">
            <v>0</v>
          </cell>
          <cell r="J50">
            <v>2.4</v>
          </cell>
          <cell r="K50">
            <v>1.2</v>
          </cell>
          <cell r="L50">
            <v>3.6</v>
          </cell>
          <cell r="M50">
            <v>2.4</v>
          </cell>
        </row>
        <row r="54">
          <cell r="C54" t="str">
            <v>Ｑ２あなたはｉアプリをいくつダウンロードしていますか？</v>
          </cell>
        </row>
        <row r="55">
          <cell r="C55" t="str">
            <v>全　体</v>
          </cell>
          <cell r="D55" t="str">
            <v>まだダウンロードしていない</v>
          </cell>
          <cell r="E55" t="str">
            <v>１コ</v>
          </cell>
          <cell r="F55" t="str">
            <v>２コ</v>
          </cell>
          <cell r="G55" t="str">
            <v>３コ</v>
          </cell>
          <cell r="H55" t="str">
            <v>４コ</v>
          </cell>
          <cell r="I55" t="str">
            <v>５コ</v>
          </cell>
          <cell r="J55" t="str">
            <v>６コ</v>
          </cell>
          <cell r="K55" t="str">
            <v>７コ</v>
          </cell>
          <cell r="L55" t="str">
            <v>８コ</v>
          </cell>
          <cell r="M55" t="str">
            <v>９コ</v>
          </cell>
          <cell r="N55" t="str">
            <v>１０コ</v>
          </cell>
          <cell r="O55" t="str">
            <v>不明</v>
          </cell>
        </row>
        <row r="56">
          <cell r="A56" t="str">
            <v>性別</v>
          </cell>
          <cell r="B56" t="str">
            <v>全　体</v>
          </cell>
          <cell r="C56">
            <v>83</v>
          </cell>
          <cell r="D56">
            <v>6</v>
          </cell>
          <cell r="E56">
            <v>13</v>
          </cell>
          <cell r="F56">
            <v>16</v>
          </cell>
          <cell r="G56">
            <v>18</v>
          </cell>
          <cell r="H56">
            <v>10</v>
          </cell>
          <cell r="I56">
            <v>9</v>
          </cell>
          <cell r="J56">
            <v>3</v>
          </cell>
          <cell r="K56">
            <v>0</v>
          </cell>
          <cell r="L56">
            <v>2</v>
          </cell>
          <cell r="M56">
            <v>1</v>
          </cell>
          <cell r="N56">
            <v>3</v>
          </cell>
          <cell r="O56">
            <v>2</v>
          </cell>
        </row>
        <row r="57">
          <cell r="C57">
            <v>100</v>
          </cell>
          <cell r="D57">
            <v>7.2</v>
          </cell>
          <cell r="E57">
            <v>15.7</v>
          </cell>
          <cell r="F57">
            <v>19.3</v>
          </cell>
          <cell r="G57">
            <v>21.7</v>
          </cell>
          <cell r="H57">
            <v>12</v>
          </cell>
          <cell r="I57">
            <v>10.8</v>
          </cell>
          <cell r="J57">
            <v>3.6</v>
          </cell>
          <cell r="K57">
            <v>0</v>
          </cell>
          <cell r="L57">
            <v>2.4</v>
          </cell>
          <cell r="M57">
            <v>1.2</v>
          </cell>
          <cell r="N57">
            <v>3.6</v>
          </cell>
          <cell r="O57">
            <v>2.4</v>
          </cell>
        </row>
        <row r="58">
          <cell r="B58" t="str">
            <v>男性</v>
          </cell>
          <cell r="C58">
            <v>51</v>
          </cell>
          <cell r="D58">
            <v>6</v>
          </cell>
          <cell r="E58">
            <v>6</v>
          </cell>
          <cell r="F58">
            <v>13</v>
          </cell>
          <cell r="G58">
            <v>8</v>
          </cell>
          <cell r="H58">
            <v>7</v>
          </cell>
          <cell r="I58">
            <v>6</v>
          </cell>
          <cell r="J58">
            <v>1</v>
          </cell>
          <cell r="K58">
            <v>0</v>
          </cell>
          <cell r="L58">
            <v>2</v>
          </cell>
          <cell r="M58">
            <v>1</v>
          </cell>
          <cell r="N58">
            <v>1</v>
          </cell>
          <cell r="O58">
            <v>0</v>
          </cell>
        </row>
        <row r="59">
          <cell r="C59">
            <v>100</v>
          </cell>
          <cell r="D59">
            <v>11.8</v>
          </cell>
          <cell r="E59">
            <v>11.8</v>
          </cell>
          <cell r="F59">
            <v>25.5</v>
          </cell>
          <cell r="G59">
            <v>15.7</v>
          </cell>
          <cell r="H59">
            <v>13.7</v>
          </cell>
          <cell r="I59">
            <v>11.8</v>
          </cell>
          <cell r="J59">
            <v>2</v>
          </cell>
          <cell r="K59">
            <v>0</v>
          </cell>
          <cell r="L59">
            <v>3.9</v>
          </cell>
          <cell r="M59">
            <v>2</v>
          </cell>
          <cell r="N59">
            <v>2</v>
          </cell>
          <cell r="O59">
            <v>0</v>
          </cell>
        </row>
        <row r="60">
          <cell r="B60" t="str">
            <v>女性</v>
          </cell>
          <cell r="C60">
            <v>32</v>
          </cell>
          <cell r="D60">
            <v>0</v>
          </cell>
          <cell r="E60">
            <v>7</v>
          </cell>
          <cell r="F60">
            <v>3</v>
          </cell>
          <cell r="G60">
            <v>10</v>
          </cell>
          <cell r="H60">
            <v>3</v>
          </cell>
          <cell r="I60">
            <v>3</v>
          </cell>
          <cell r="J60">
            <v>2</v>
          </cell>
          <cell r="K60">
            <v>0</v>
          </cell>
          <cell r="L60">
            <v>0</v>
          </cell>
          <cell r="M60">
            <v>0</v>
          </cell>
          <cell r="N60">
            <v>2</v>
          </cell>
          <cell r="O60">
            <v>2</v>
          </cell>
        </row>
        <row r="61">
          <cell r="C61">
            <v>100</v>
          </cell>
          <cell r="D61">
            <v>0</v>
          </cell>
          <cell r="E61">
            <v>21.9</v>
          </cell>
          <cell r="F61">
            <v>9.4</v>
          </cell>
          <cell r="G61">
            <v>31.3</v>
          </cell>
          <cell r="H61">
            <v>9.4</v>
          </cell>
          <cell r="I61">
            <v>9.4</v>
          </cell>
          <cell r="J61">
            <v>6.3</v>
          </cell>
          <cell r="K61">
            <v>0</v>
          </cell>
          <cell r="L61">
            <v>0</v>
          </cell>
          <cell r="M61">
            <v>0</v>
          </cell>
          <cell r="N61">
            <v>6.3</v>
          </cell>
          <cell r="O61">
            <v>6.3</v>
          </cell>
        </row>
        <row r="65">
          <cell r="C65" t="str">
            <v>Ｑ２あなたはｉアプリをいくつダウンロードしていますか？</v>
          </cell>
        </row>
        <row r="66">
          <cell r="C66" t="str">
            <v>全　体</v>
          </cell>
          <cell r="D66" t="str">
            <v>まだダウンロードしていない</v>
          </cell>
          <cell r="E66" t="str">
            <v>１コ</v>
          </cell>
          <cell r="F66" t="str">
            <v>２コ</v>
          </cell>
          <cell r="G66" t="str">
            <v>３コ</v>
          </cell>
          <cell r="H66" t="str">
            <v>４コ</v>
          </cell>
          <cell r="I66" t="str">
            <v>５コ</v>
          </cell>
          <cell r="J66" t="str">
            <v>６コ</v>
          </cell>
          <cell r="K66" t="str">
            <v>７コ</v>
          </cell>
          <cell r="L66" t="str">
            <v>８コ</v>
          </cell>
          <cell r="M66" t="str">
            <v>９コ</v>
          </cell>
          <cell r="N66" t="str">
            <v>１０コ</v>
          </cell>
          <cell r="O66" t="str">
            <v>不明</v>
          </cell>
        </row>
        <row r="67">
          <cell r="A67" t="str">
            <v>年齢</v>
          </cell>
          <cell r="B67" t="str">
            <v>全　体</v>
          </cell>
          <cell r="C67">
            <v>83</v>
          </cell>
          <cell r="D67">
            <v>6</v>
          </cell>
          <cell r="E67">
            <v>13</v>
          </cell>
          <cell r="F67">
            <v>16</v>
          </cell>
          <cell r="G67">
            <v>18</v>
          </cell>
          <cell r="H67">
            <v>10</v>
          </cell>
          <cell r="I67">
            <v>9</v>
          </cell>
          <cell r="J67">
            <v>3</v>
          </cell>
          <cell r="K67">
            <v>0</v>
          </cell>
          <cell r="L67">
            <v>2</v>
          </cell>
          <cell r="M67">
            <v>1</v>
          </cell>
          <cell r="N67">
            <v>3</v>
          </cell>
          <cell r="O67">
            <v>2</v>
          </cell>
        </row>
        <row r="68">
          <cell r="C68">
            <v>100</v>
          </cell>
          <cell r="D68">
            <v>7.2</v>
          </cell>
          <cell r="E68">
            <v>15.7</v>
          </cell>
          <cell r="F68">
            <v>19.3</v>
          </cell>
          <cell r="G68">
            <v>21.7</v>
          </cell>
          <cell r="H68">
            <v>12</v>
          </cell>
          <cell r="I68">
            <v>10.8</v>
          </cell>
          <cell r="J68">
            <v>3.6</v>
          </cell>
          <cell r="K68">
            <v>0</v>
          </cell>
          <cell r="L68">
            <v>2.4</v>
          </cell>
          <cell r="M68">
            <v>1.2</v>
          </cell>
          <cell r="N68">
            <v>3.6</v>
          </cell>
          <cell r="O68">
            <v>2.4</v>
          </cell>
        </row>
        <row r="69">
          <cell r="B69" t="str">
            <v>１２才未満</v>
          </cell>
          <cell r="C69">
            <v>0</v>
          </cell>
          <cell r="D69">
            <v>0</v>
          </cell>
          <cell r="E69">
            <v>0</v>
          </cell>
          <cell r="F69">
            <v>0</v>
          </cell>
          <cell r="G69">
            <v>0</v>
          </cell>
          <cell r="H69">
            <v>0</v>
          </cell>
          <cell r="I69">
            <v>0</v>
          </cell>
          <cell r="J69">
            <v>0</v>
          </cell>
          <cell r="K69">
            <v>0</v>
          </cell>
          <cell r="L69">
            <v>0</v>
          </cell>
          <cell r="M69">
            <v>0</v>
          </cell>
          <cell r="N69">
            <v>0</v>
          </cell>
          <cell r="O69">
            <v>0</v>
          </cell>
        </row>
        <row r="70">
          <cell r="C70">
            <v>0</v>
          </cell>
          <cell r="D70">
            <v>0</v>
          </cell>
          <cell r="E70">
            <v>0</v>
          </cell>
          <cell r="F70">
            <v>0</v>
          </cell>
          <cell r="G70">
            <v>0</v>
          </cell>
          <cell r="H70">
            <v>0</v>
          </cell>
          <cell r="I70">
            <v>0</v>
          </cell>
          <cell r="J70">
            <v>0</v>
          </cell>
          <cell r="K70">
            <v>0</v>
          </cell>
          <cell r="L70">
            <v>0</v>
          </cell>
          <cell r="M70">
            <v>0</v>
          </cell>
          <cell r="N70">
            <v>0</v>
          </cell>
          <cell r="O70">
            <v>0</v>
          </cell>
        </row>
        <row r="71">
          <cell r="B71" t="str">
            <v>１２才～１９才</v>
          </cell>
          <cell r="C71">
            <v>7</v>
          </cell>
          <cell r="D71">
            <v>0</v>
          </cell>
          <cell r="E71">
            <v>2</v>
          </cell>
          <cell r="F71">
            <v>1</v>
          </cell>
          <cell r="G71">
            <v>1</v>
          </cell>
          <cell r="H71">
            <v>0</v>
          </cell>
          <cell r="I71">
            <v>1</v>
          </cell>
          <cell r="J71">
            <v>1</v>
          </cell>
          <cell r="K71">
            <v>0</v>
          </cell>
          <cell r="L71">
            <v>0</v>
          </cell>
          <cell r="M71">
            <v>0</v>
          </cell>
          <cell r="N71">
            <v>1</v>
          </cell>
          <cell r="O71">
            <v>0</v>
          </cell>
        </row>
        <row r="72">
          <cell r="C72">
            <v>100</v>
          </cell>
          <cell r="D72">
            <v>0</v>
          </cell>
          <cell r="E72">
            <v>28.6</v>
          </cell>
          <cell r="F72">
            <v>14.3</v>
          </cell>
          <cell r="G72">
            <v>14.3</v>
          </cell>
          <cell r="H72">
            <v>0</v>
          </cell>
          <cell r="I72">
            <v>14.3</v>
          </cell>
          <cell r="J72">
            <v>14.3</v>
          </cell>
          <cell r="K72">
            <v>0</v>
          </cell>
          <cell r="L72">
            <v>0</v>
          </cell>
          <cell r="M72">
            <v>0</v>
          </cell>
          <cell r="N72">
            <v>14.3</v>
          </cell>
          <cell r="O72">
            <v>0</v>
          </cell>
        </row>
        <row r="73">
          <cell r="B73" t="str">
            <v>２０才～２４才</v>
          </cell>
          <cell r="C73">
            <v>16</v>
          </cell>
          <cell r="D73">
            <v>0</v>
          </cell>
          <cell r="E73">
            <v>1</v>
          </cell>
          <cell r="F73">
            <v>4</v>
          </cell>
          <cell r="G73">
            <v>1</v>
          </cell>
          <cell r="H73">
            <v>2</v>
          </cell>
          <cell r="I73">
            <v>4</v>
          </cell>
          <cell r="J73">
            <v>0</v>
          </cell>
          <cell r="K73">
            <v>0</v>
          </cell>
          <cell r="L73">
            <v>1</v>
          </cell>
          <cell r="M73">
            <v>1</v>
          </cell>
          <cell r="N73">
            <v>1</v>
          </cell>
          <cell r="O73">
            <v>1</v>
          </cell>
        </row>
        <row r="74">
          <cell r="C74">
            <v>100</v>
          </cell>
          <cell r="D74">
            <v>0</v>
          </cell>
          <cell r="E74">
            <v>6.3</v>
          </cell>
          <cell r="F74">
            <v>25</v>
          </cell>
          <cell r="G74">
            <v>6.3</v>
          </cell>
          <cell r="H74">
            <v>12.5</v>
          </cell>
          <cell r="I74">
            <v>25</v>
          </cell>
          <cell r="J74">
            <v>0</v>
          </cell>
          <cell r="K74">
            <v>0</v>
          </cell>
          <cell r="L74">
            <v>6.3</v>
          </cell>
          <cell r="M74">
            <v>6.3</v>
          </cell>
          <cell r="N74">
            <v>6.3</v>
          </cell>
          <cell r="O74">
            <v>6.3</v>
          </cell>
        </row>
        <row r="75">
          <cell r="B75" t="str">
            <v>２５才～２９才</v>
          </cell>
          <cell r="C75">
            <v>29</v>
          </cell>
          <cell r="D75">
            <v>3</v>
          </cell>
          <cell r="E75">
            <v>4</v>
          </cell>
          <cell r="F75">
            <v>8</v>
          </cell>
          <cell r="G75">
            <v>8</v>
          </cell>
          <cell r="H75">
            <v>4</v>
          </cell>
          <cell r="I75">
            <v>1</v>
          </cell>
          <cell r="J75">
            <v>0</v>
          </cell>
          <cell r="K75">
            <v>0</v>
          </cell>
          <cell r="L75">
            <v>0</v>
          </cell>
          <cell r="M75">
            <v>0</v>
          </cell>
          <cell r="N75">
            <v>1</v>
          </cell>
          <cell r="O75">
            <v>0</v>
          </cell>
        </row>
        <row r="76">
          <cell r="C76">
            <v>100</v>
          </cell>
          <cell r="D76">
            <v>10.3</v>
          </cell>
          <cell r="E76">
            <v>13.8</v>
          </cell>
          <cell r="F76">
            <v>27.6</v>
          </cell>
          <cell r="G76">
            <v>27.6</v>
          </cell>
          <cell r="H76">
            <v>13.8</v>
          </cell>
          <cell r="I76">
            <v>3.4</v>
          </cell>
          <cell r="J76">
            <v>0</v>
          </cell>
          <cell r="K76">
            <v>0</v>
          </cell>
          <cell r="L76">
            <v>0</v>
          </cell>
          <cell r="M76">
            <v>0</v>
          </cell>
          <cell r="N76">
            <v>3.4</v>
          </cell>
          <cell r="O76">
            <v>0</v>
          </cell>
        </row>
        <row r="77">
          <cell r="B77" t="str">
            <v>３０才～３４才</v>
          </cell>
          <cell r="C77">
            <v>14</v>
          </cell>
          <cell r="D77">
            <v>1</v>
          </cell>
          <cell r="E77">
            <v>3</v>
          </cell>
          <cell r="F77">
            <v>0</v>
          </cell>
          <cell r="G77">
            <v>3</v>
          </cell>
          <cell r="H77">
            <v>2</v>
          </cell>
          <cell r="I77">
            <v>1</v>
          </cell>
          <cell r="J77">
            <v>2</v>
          </cell>
          <cell r="K77">
            <v>0</v>
          </cell>
          <cell r="L77">
            <v>1</v>
          </cell>
          <cell r="M77">
            <v>0</v>
          </cell>
          <cell r="N77">
            <v>0</v>
          </cell>
          <cell r="O77">
            <v>1</v>
          </cell>
        </row>
        <row r="78">
          <cell r="C78">
            <v>100</v>
          </cell>
          <cell r="D78">
            <v>7.1</v>
          </cell>
          <cell r="E78">
            <v>21.4</v>
          </cell>
          <cell r="F78">
            <v>0</v>
          </cell>
          <cell r="G78">
            <v>21.4</v>
          </cell>
          <cell r="H78">
            <v>14.3</v>
          </cell>
          <cell r="I78">
            <v>7.1</v>
          </cell>
          <cell r="J78">
            <v>14.3</v>
          </cell>
          <cell r="K78">
            <v>0</v>
          </cell>
          <cell r="L78">
            <v>7.1</v>
          </cell>
          <cell r="M78">
            <v>0</v>
          </cell>
          <cell r="N78">
            <v>0</v>
          </cell>
          <cell r="O78">
            <v>7.1</v>
          </cell>
        </row>
        <row r="79">
          <cell r="B79" t="str">
            <v>３５才～３９才</v>
          </cell>
          <cell r="C79">
            <v>9</v>
          </cell>
          <cell r="D79">
            <v>0</v>
          </cell>
          <cell r="E79">
            <v>2</v>
          </cell>
          <cell r="F79">
            <v>1</v>
          </cell>
          <cell r="G79">
            <v>4</v>
          </cell>
          <cell r="H79">
            <v>2</v>
          </cell>
          <cell r="I79">
            <v>0</v>
          </cell>
          <cell r="J79">
            <v>0</v>
          </cell>
          <cell r="K79">
            <v>0</v>
          </cell>
          <cell r="L79">
            <v>0</v>
          </cell>
          <cell r="M79">
            <v>0</v>
          </cell>
          <cell r="N79">
            <v>0</v>
          </cell>
          <cell r="O79">
            <v>0</v>
          </cell>
        </row>
        <row r="80">
          <cell r="C80">
            <v>100</v>
          </cell>
          <cell r="D80">
            <v>0</v>
          </cell>
          <cell r="E80">
            <v>22.2</v>
          </cell>
          <cell r="F80">
            <v>11.1</v>
          </cell>
          <cell r="G80">
            <v>44.4</v>
          </cell>
          <cell r="H80">
            <v>22.2</v>
          </cell>
          <cell r="I80">
            <v>0</v>
          </cell>
          <cell r="J80">
            <v>0</v>
          </cell>
          <cell r="K80">
            <v>0</v>
          </cell>
          <cell r="L80">
            <v>0</v>
          </cell>
          <cell r="M80">
            <v>0</v>
          </cell>
          <cell r="N80">
            <v>0</v>
          </cell>
          <cell r="O80">
            <v>0</v>
          </cell>
        </row>
        <row r="81">
          <cell r="B81" t="str">
            <v>４０才～４９才</v>
          </cell>
          <cell r="C81">
            <v>4</v>
          </cell>
          <cell r="D81">
            <v>0</v>
          </cell>
          <cell r="E81">
            <v>0</v>
          </cell>
          <cell r="F81">
            <v>2</v>
          </cell>
          <cell r="G81">
            <v>0</v>
          </cell>
          <cell r="H81">
            <v>0</v>
          </cell>
          <cell r="I81">
            <v>2</v>
          </cell>
          <cell r="J81">
            <v>0</v>
          </cell>
          <cell r="K81">
            <v>0</v>
          </cell>
          <cell r="L81">
            <v>0</v>
          </cell>
          <cell r="M81">
            <v>0</v>
          </cell>
          <cell r="N81">
            <v>0</v>
          </cell>
          <cell r="O81">
            <v>0</v>
          </cell>
        </row>
        <row r="82">
          <cell r="C82">
            <v>100</v>
          </cell>
          <cell r="D82">
            <v>0</v>
          </cell>
          <cell r="E82">
            <v>0</v>
          </cell>
          <cell r="F82">
            <v>50</v>
          </cell>
          <cell r="G82">
            <v>0</v>
          </cell>
          <cell r="H82">
            <v>0</v>
          </cell>
          <cell r="I82">
            <v>50</v>
          </cell>
          <cell r="J82">
            <v>0</v>
          </cell>
          <cell r="K82">
            <v>0</v>
          </cell>
          <cell r="L82">
            <v>0</v>
          </cell>
          <cell r="M82">
            <v>0</v>
          </cell>
          <cell r="N82">
            <v>0</v>
          </cell>
          <cell r="O82">
            <v>0</v>
          </cell>
        </row>
        <row r="83">
          <cell r="B83" t="str">
            <v>５０才～５９才</v>
          </cell>
          <cell r="C83">
            <v>4</v>
          </cell>
          <cell r="D83">
            <v>2</v>
          </cell>
          <cell r="E83">
            <v>1</v>
          </cell>
          <cell r="F83">
            <v>0</v>
          </cell>
          <cell r="G83">
            <v>1</v>
          </cell>
          <cell r="H83">
            <v>0</v>
          </cell>
          <cell r="I83">
            <v>0</v>
          </cell>
          <cell r="J83">
            <v>0</v>
          </cell>
          <cell r="K83">
            <v>0</v>
          </cell>
          <cell r="L83">
            <v>0</v>
          </cell>
          <cell r="M83">
            <v>0</v>
          </cell>
          <cell r="N83">
            <v>0</v>
          </cell>
          <cell r="O83">
            <v>0</v>
          </cell>
        </row>
        <row r="84">
          <cell r="C84">
            <v>100</v>
          </cell>
          <cell r="D84">
            <v>50</v>
          </cell>
          <cell r="E84">
            <v>25</v>
          </cell>
          <cell r="F84">
            <v>0</v>
          </cell>
          <cell r="G84">
            <v>25</v>
          </cell>
          <cell r="H84">
            <v>0</v>
          </cell>
          <cell r="I84">
            <v>0</v>
          </cell>
          <cell r="J84">
            <v>0</v>
          </cell>
          <cell r="K84">
            <v>0</v>
          </cell>
          <cell r="L84">
            <v>0</v>
          </cell>
          <cell r="M84">
            <v>0</v>
          </cell>
          <cell r="N84">
            <v>0</v>
          </cell>
          <cell r="O84">
            <v>0</v>
          </cell>
        </row>
        <row r="85">
          <cell r="B85" t="str">
            <v>６０才以上</v>
          </cell>
          <cell r="C85">
            <v>0</v>
          </cell>
          <cell r="D85">
            <v>0</v>
          </cell>
          <cell r="E85">
            <v>0</v>
          </cell>
          <cell r="F85">
            <v>0</v>
          </cell>
          <cell r="G85">
            <v>0</v>
          </cell>
          <cell r="H85">
            <v>0</v>
          </cell>
          <cell r="I85">
            <v>0</v>
          </cell>
          <cell r="J85">
            <v>0</v>
          </cell>
          <cell r="K85">
            <v>0</v>
          </cell>
          <cell r="L85">
            <v>0</v>
          </cell>
          <cell r="M85">
            <v>0</v>
          </cell>
          <cell r="N85">
            <v>0</v>
          </cell>
          <cell r="O85">
            <v>0</v>
          </cell>
        </row>
        <row r="86">
          <cell r="C86">
            <v>0</v>
          </cell>
          <cell r="D86">
            <v>0</v>
          </cell>
          <cell r="E86">
            <v>0</v>
          </cell>
          <cell r="F86">
            <v>0</v>
          </cell>
          <cell r="G86">
            <v>0</v>
          </cell>
          <cell r="H86">
            <v>0</v>
          </cell>
          <cell r="I86">
            <v>0</v>
          </cell>
          <cell r="J86">
            <v>0</v>
          </cell>
          <cell r="K86">
            <v>0</v>
          </cell>
          <cell r="L86">
            <v>0</v>
          </cell>
          <cell r="M86">
            <v>0</v>
          </cell>
          <cell r="N86">
            <v>0</v>
          </cell>
          <cell r="O86">
            <v>0</v>
          </cell>
        </row>
        <row r="90">
          <cell r="A90" t="str">
            <v>Ｑ３どんなｉアプリをダウンロードしていますか？</v>
          </cell>
        </row>
        <row r="91">
          <cell r="A91" t="str">
            <v>全　体</v>
          </cell>
          <cell r="B91" t="str">
            <v>天気</v>
          </cell>
          <cell r="C91" t="str">
            <v>銀行・証券</v>
          </cell>
          <cell r="D91" t="str">
            <v>交通・地図</v>
          </cell>
          <cell r="E91" t="str">
            <v>着メロ・カラオケ</v>
          </cell>
          <cell r="F91" t="str">
            <v>画像・時計</v>
          </cell>
          <cell r="G91" t="str">
            <v>ゲーム</v>
          </cell>
          <cell r="H91" t="str">
            <v>通信型ゲーム</v>
          </cell>
          <cell r="I91" t="str">
            <v>占い</v>
          </cell>
          <cell r="J91" t="str">
            <v>エンターテインメント</v>
          </cell>
          <cell r="K91" t="str">
            <v>懸賞・くじ・競馬</v>
          </cell>
          <cell r="L91" t="str">
            <v>バラエティ・メール</v>
          </cell>
        </row>
        <row r="92">
          <cell r="A92">
            <v>75</v>
          </cell>
          <cell r="B92">
            <v>14</v>
          </cell>
          <cell r="C92">
            <v>13</v>
          </cell>
          <cell r="D92">
            <v>16</v>
          </cell>
          <cell r="E92">
            <v>29</v>
          </cell>
          <cell r="F92">
            <v>17</v>
          </cell>
          <cell r="G92">
            <v>54</v>
          </cell>
          <cell r="H92">
            <v>9</v>
          </cell>
          <cell r="I92">
            <v>5</v>
          </cell>
          <cell r="J92">
            <v>6</v>
          </cell>
          <cell r="K92">
            <v>6</v>
          </cell>
          <cell r="L92">
            <v>5</v>
          </cell>
        </row>
        <row r="93">
          <cell r="A93">
            <v>100</v>
          </cell>
          <cell r="B93">
            <v>18.7</v>
          </cell>
          <cell r="C93">
            <v>17.3</v>
          </cell>
          <cell r="D93">
            <v>21.3</v>
          </cell>
          <cell r="E93">
            <v>38.700000000000003</v>
          </cell>
          <cell r="F93">
            <v>22.7</v>
          </cell>
          <cell r="G93">
            <v>72</v>
          </cell>
          <cell r="H93">
            <v>12</v>
          </cell>
          <cell r="I93">
            <v>6.7</v>
          </cell>
          <cell r="J93">
            <v>8</v>
          </cell>
          <cell r="K93">
            <v>8</v>
          </cell>
          <cell r="L93">
            <v>6.7</v>
          </cell>
        </row>
        <row r="97">
          <cell r="C97" t="str">
            <v>Ｑ３どんなｉアプリをダウンロードしていますか？</v>
          </cell>
        </row>
        <row r="98">
          <cell r="C98" t="str">
            <v>全　体</v>
          </cell>
          <cell r="D98" t="str">
            <v>天気</v>
          </cell>
          <cell r="E98" t="str">
            <v>銀行・証券</v>
          </cell>
          <cell r="F98" t="str">
            <v>交通・地図</v>
          </cell>
          <cell r="G98" t="str">
            <v>着メロ・カラオケ</v>
          </cell>
          <cell r="H98" t="str">
            <v>画像・時計</v>
          </cell>
          <cell r="I98" t="str">
            <v>ゲーム</v>
          </cell>
          <cell r="J98" t="str">
            <v>通信型ゲーム</v>
          </cell>
          <cell r="K98" t="str">
            <v>占い</v>
          </cell>
          <cell r="L98" t="str">
            <v>エンターテインメント</v>
          </cell>
          <cell r="M98" t="str">
            <v>懸賞・くじ・競馬</v>
          </cell>
          <cell r="N98" t="str">
            <v>バラエティ・メール</v>
          </cell>
        </row>
        <row r="99">
          <cell r="A99" t="str">
            <v>性別</v>
          </cell>
          <cell r="B99" t="str">
            <v>全　体</v>
          </cell>
          <cell r="C99">
            <v>75</v>
          </cell>
          <cell r="D99">
            <v>14</v>
          </cell>
          <cell r="E99">
            <v>13</v>
          </cell>
          <cell r="F99">
            <v>16</v>
          </cell>
          <cell r="G99">
            <v>29</v>
          </cell>
          <cell r="H99">
            <v>17</v>
          </cell>
          <cell r="I99">
            <v>54</v>
          </cell>
          <cell r="J99">
            <v>9</v>
          </cell>
          <cell r="K99">
            <v>5</v>
          </cell>
          <cell r="L99">
            <v>6</v>
          </cell>
          <cell r="M99">
            <v>6</v>
          </cell>
          <cell r="N99">
            <v>5</v>
          </cell>
        </row>
        <row r="100">
          <cell r="C100">
            <v>100</v>
          </cell>
          <cell r="D100">
            <v>18.7</v>
          </cell>
          <cell r="E100">
            <v>17.3</v>
          </cell>
          <cell r="F100">
            <v>21.3</v>
          </cell>
          <cell r="G100">
            <v>38.700000000000003</v>
          </cell>
          <cell r="H100">
            <v>22.7</v>
          </cell>
          <cell r="I100">
            <v>72</v>
          </cell>
          <cell r="J100">
            <v>12</v>
          </cell>
          <cell r="K100">
            <v>6.7</v>
          </cell>
          <cell r="L100">
            <v>8</v>
          </cell>
          <cell r="M100">
            <v>8</v>
          </cell>
          <cell r="N100">
            <v>6.7</v>
          </cell>
        </row>
        <row r="101">
          <cell r="B101" t="str">
            <v>男性</v>
          </cell>
          <cell r="C101">
            <v>45</v>
          </cell>
          <cell r="D101">
            <v>11</v>
          </cell>
          <cell r="E101">
            <v>7</v>
          </cell>
          <cell r="F101">
            <v>9</v>
          </cell>
          <cell r="G101">
            <v>13</v>
          </cell>
          <cell r="H101">
            <v>6</v>
          </cell>
          <cell r="I101">
            <v>36</v>
          </cell>
          <cell r="J101">
            <v>6</v>
          </cell>
          <cell r="K101">
            <v>2</v>
          </cell>
          <cell r="L101">
            <v>2</v>
          </cell>
          <cell r="M101">
            <v>1</v>
          </cell>
          <cell r="N101">
            <v>2</v>
          </cell>
        </row>
        <row r="102">
          <cell r="C102">
            <v>100</v>
          </cell>
          <cell r="D102">
            <v>24.4</v>
          </cell>
          <cell r="E102">
            <v>15.6</v>
          </cell>
          <cell r="F102">
            <v>20</v>
          </cell>
          <cell r="G102">
            <v>28.9</v>
          </cell>
          <cell r="H102">
            <v>13.3</v>
          </cell>
          <cell r="I102">
            <v>80</v>
          </cell>
          <cell r="J102">
            <v>13.3</v>
          </cell>
          <cell r="K102">
            <v>4.4000000000000004</v>
          </cell>
          <cell r="L102">
            <v>4.4000000000000004</v>
          </cell>
          <cell r="M102">
            <v>2.2000000000000002</v>
          </cell>
          <cell r="N102">
            <v>4.4000000000000004</v>
          </cell>
        </row>
        <row r="103">
          <cell r="B103" t="str">
            <v>女性</v>
          </cell>
          <cell r="C103">
            <v>30</v>
          </cell>
          <cell r="D103">
            <v>3</v>
          </cell>
          <cell r="E103">
            <v>6</v>
          </cell>
          <cell r="F103">
            <v>7</v>
          </cell>
          <cell r="G103">
            <v>16</v>
          </cell>
          <cell r="H103">
            <v>11</v>
          </cell>
          <cell r="I103">
            <v>18</v>
          </cell>
          <cell r="J103">
            <v>3</v>
          </cell>
          <cell r="K103">
            <v>3</v>
          </cell>
          <cell r="L103">
            <v>4</v>
          </cell>
          <cell r="M103">
            <v>5</v>
          </cell>
          <cell r="N103">
            <v>3</v>
          </cell>
        </row>
        <row r="104">
          <cell r="C104">
            <v>100</v>
          </cell>
          <cell r="D104">
            <v>10</v>
          </cell>
          <cell r="E104">
            <v>20</v>
          </cell>
          <cell r="F104">
            <v>23.3</v>
          </cell>
          <cell r="G104">
            <v>53.3</v>
          </cell>
          <cell r="H104">
            <v>36.700000000000003</v>
          </cell>
          <cell r="I104">
            <v>60</v>
          </cell>
          <cell r="J104">
            <v>10</v>
          </cell>
          <cell r="K104">
            <v>10</v>
          </cell>
          <cell r="L104">
            <v>13.3</v>
          </cell>
          <cell r="M104">
            <v>16.7</v>
          </cell>
          <cell r="N104">
            <v>10</v>
          </cell>
        </row>
        <row r="108">
          <cell r="C108" t="str">
            <v>Ｑ３どんなｉアプリをダウンロードしていますか？</v>
          </cell>
        </row>
        <row r="109">
          <cell r="C109" t="str">
            <v>全　体</v>
          </cell>
          <cell r="D109" t="str">
            <v>天気</v>
          </cell>
          <cell r="E109" t="str">
            <v>銀行・証券</v>
          </cell>
          <cell r="F109" t="str">
            <v>交通・地図</v>
          </cell>
          <cell r="G109" t="str">
            <v>着メロ・カラオケ</v>
          </cell>
          <cell r="H109" t="str">
            <v>画像・時計</v>
          </cell>
          <cell r="I109" t="str">
            <v>ゲーム</v>
          </cell>
          <cell r="J109" t="str">
            <v>通信型ゲーム</v>
          </cell>
          <cell r="K109" t="str">
            <v>占い</v>
          </cell>
          <cell r="L109" t="str">
            <v>エンターテインメント</v>
          </cell>
          <cell r="M109" t="str">
            <v>懸賞・くじ・競馬</v>
          </cell>
          <cell r="N109" t="str">
            <v>バラエティ・メール</v>
          </cell>
        </row>
        <row r="110">
          <cell r="A110" t="str">
            <v>年齢</v>
          </cell>
          <cell r="B110" t="str">
            <v>全　体</v>
          </cell>
          <cell r="C110">
            <v>75</v>
          </cell>
          <cell r="D110">
            <v>14</v>
          </cell>
          <cell r="E110">
            <v>13</v>
          </cell>
          <cell r="F110">
            <v>16</v>
          </cell>
          <cell r="G110">
            <v>29</v>
          </cell>
          <cell r="H110">
            <v>17</v>
          </cell>
          <cell r="I110">
            <v>54</v>
          </cell>
          <cell r="J110">
            <v>9</v>
          </cell>
          <cell r="K110">
            <v>5</v>
          </cell>
          <cell r="L110">
            <v>6</v>
          </cell>
          <cell r="M110">
            <v>6</v>
          </cell>
          <cell r="N110">
            <v>5</v>
          </cell>
        </row>
        <row r="111">
          <cell r="C111">
            <v>100</v>
          </cell>
          <cell r="D111">
            <v>18.7</v>
          </cell>
          <cell r="E111">
            <v>17.3</v>
          </cell>
          <cell r="F111">
            <v>21.3</v>
          </cell>
          <cell r="G111">
            <v>38.700000000000003</v>
          </cell>
          <cell r="H111">
            <v>22.7</v>
          </cell>
          <cell r="I111">
            <v>72</v>
          </cell>
          <cell r="J111">
            <v>12</v>
          </cell>
          <cell r="K111">
            <v>6.7</v>
          </cell>
          <cell r="L111">
            <v>8</v>
          </cell>
          <cell r="M111">
            <v>8</v>
          </cell>
          <cell r="N111">
            <v>6.7</v>
          </cell>
        </row>
        <row r="112">
          <cell r="B112" t="str">
            <v>１２才未満</v>
          </cell>
          <cell r="C112">
            <v>0</v>
          </cell>
          <cell r="D112">
            <v>0</v>
          </cell>
          <cell r="E112">
            <v>0</v>
          </cell>
          <cell r="F112">
            <v>0</v>
          </cell>
          <cell r="G112">
            <v>0</v>
          </cell>
          <cell r="H112">
            <v>0</v>
          </cell>
          <cell r="I112">
            <v>0</v>
          </cell>
          <cell r="J112">
            <v>0</v>
          </cell>
          <cell r="K112">
            <v>0</v>
          </cell>
          <cell r="L112">
            <v>0</v>
          </cell>
          <cell r="M112">
            <v>0</v>
          </cell>
          <cell r="N112">
            <v>0</v>
          </cell>
        </row>
        <row r="113">
          <cell r="C113">
            <v>0</v>
          </cell>
          <cell r="D113">
            <v>0</v>
          </cell>
          <cell r="E113">
            <v>0</v>
          </cell>
          <cell r="F113">
            <v>0</v>
          </cell>
          <cell r="G113">
            <v>0</v>
          </cell>
          <cell r="H113">
            <v>0</v>
          </cell>
          <cell r="I113">
            <v>0</v>
          </cell>
          <cell r="J113">
            <v>0</v>
          </cell>
          <cell r="K113">
            <v>0</v>
          </cell>
          <cell r="L113">
            <v>0</v>
          </cell>
          <cell r="M113">
            <v>0</v>
          </cell>
          <cell r="N113">
            <v>0</v>
          </cell>
        </row>
        <row r="114">
          <cell r="B114" t="str">
            <v>１２才～１９才</v>
          </cell>
          <cell r="C114">
            <v>7</v>
          </cell>
          <cell r="D114">
            <v>0</v>
          </cell>
          <cell r="E114">
            <v>0</v>
          </cell>
          <cell r="F114">
            <v>0</v>
          </cell>
          <cell r="G114">
            <v>1</v>
          </cell>
          <cell r="H114">
            <v>1</v>
          </cell>
          <cell r="I114">
            <v>6</v>
          </cell>
          <cell r="J114">
            <v>2</v>
          </cell>
          <cell r="K114">
            <v>0</v>
          </cell>
          <cell r="L114">
            <v>0</v>
          </cell>
          <cell r="M114">
            <v>0</v>
          </cell>
          <cell r="N114">
            <v>0</v>
          </cell>
        </row>
        <row r="115">
          <cell r="C115">
            <v>100</v>
          </cell>
          <cell r="D115">
            <v>0</v>
          </cell>
          <cell r="E115">
            <v>0</v>
          </cell>
          <cell r="F115">
            <v>0</v>
          </cell>
          <cell r="G115">
            <v>14.3</v>
          </cell>
          <cell r="H115">
            <v>14.3</v>
          </cell>
          <cell r="I115">
            <v>85.7</v>
          </cell>
          <cell r="J115">
            <v>28.6</v>
          </cell>
          <cell r="K115">
            <v>0</v>
          </cell>
          <cell r="L115">
            <v>0</v>
          </cell>
          <cell r="M115">
            <v>0</v>
          </cell>
          <cell r="N115">
            <v>0</v>
          </cell>
        </row>
        <row r="116">
          <cell r="B116" t="str">
            <v>２０才～２４才</v>
          </cell>
          <cell r="C116">
            <v>15</v>
          </cell>
          <cell r="D116">
            <v>6</v>
          </cell>
          <cell r="E116">
            <v>3</v>
          </cell>
          <cell r="F116">
            <v>2</v>
          </cell>
          <cell r="G116">
            <v>8</v>
          </cell>
          <cell r="H116">
            <v>4</v>
          </cell>
          <cell r="I116">
            <v>15</v>
          </cell>
          <cell r="J116">
            <v>2</v>
          </cell>
          <cell r="K116">
            <v>0</v>
          </cell>
          <cell r="L116">
            <v>1</v>
          </cell>
          <cell r="M116">
            <v>2</v>
          </cell>
          <cell r="N116">
            <v>1</v>
          </cell>
        </row>
        <row r="117">
          <cell r="C117">
            <v>100</v>
          </cell>
          <cell r="D117">
            <v>40</v>
          </cell>
          <cell r="E117">
            <v>20</v>
          </cell>
          <cell r="F117">
            <v>13.3</v>
          </cell>
          <cell r="G117">
            <v>53.3</v>
          </cell>
          <cell r="H117">
            <v>26.7</v>
          </cell>
          <cell r="I117">
            <v>100</v>
          </cell>
          <cell r="J117">
            <v>13.3</v>
          </cell>
          <cell r="K117">
            <v>0</v>
          </cell>
          <cell r="L117">
            <v>6.7</v>
          </cell>
          <cell r="M117">
            <v>13.3</v>
          </cell>
          <cell r="N117">
            <v>6.7</v>
          </cell>
        </row>
        <row r="118">
          <cell r="B118" t="str">
            <v>２５才～２９才</v>
          </cell>
          <cell r="C118">
            <v>26</v>
          </cell>
          <cell r="D118">
            <v>3</v>
          </cell>
          <cell r="E118">
            <v>4</v>
          </cell>
          <cell r="F118">
            <v>5</v>
          </cell>
          <cell r="G118">
            <v>8</v>
          </cell>
          <cell r="H118">
            <v>6</v>
          </cell>
          <cell r="I118">
            <v>18</v>
          </cell>
          <cell r="J118">
            <v>4</v>
          </cell>
          <cell r="K118">
            <v>0</v>
          </cell>
          <cell r="L118">
            <v>3</v>
          </cell>
          <cell r="M118">
            <v>1</v>
          </cell>
          <cell r="N118">
            <v>3</v>
          </cell>
        </row>
        <row r="119">
          <cell r="C119">
            <v>100</v>
          </cell>
          <cell r="D119">
            <v>11.5</v>
          </cell>
          <cell r="E119">
            <v>15.4</v>
          </cell>
          <cell r="F119">
            <v>19.2</v>
          </cell>
          <cell r="G119">
            <v>30.8</v>
          </cell>
          <cell r="H119">
            <v>23.1</v>
          </cell>
          <cell r="I119">
            <v>69.2</v>
          </cell>
          <cell r="J119">
            <v>15.4</v>
          </cell>
          <cell r="K119">
            <v>0</v>
          </cell>
          <cell r="L119">
            <v>11.5</v>
          </cell>
          <cell r="M119">
            <v>3.8</v>
          </cell>
          <cell r="N119">
            <v>11.5</v>
          </cell>
        </row>
        <row r="120">
          <cell r="B120" t="str">
            <v>３０才～３４才</v>
          </cell>
          <cell r="C120">
            <v>12</v>
          </cell>
          <cell r="D120">
            <v>1</v>
          </cell>
          <cell r="E120">
            <v>3</v>
          </cell>
          <cell r="F120">
            <v>3</v>
          </cell>
          <cell r="G120">
            <v>6</v>
          </cell>
          <cell r="H120">
            <v>4</v>
          </cell>
          <cell r="I120">
            <v>8</v>
          </cell>
          <cell r="J120">
            <v>1</v>
          </cell>
          <cell r="K120">
            <v>3</v>
          </cell>
          <cell r="L120">
            <v>2</v>
          </cell>
          <cell r="M120">
            <v>3</v>
          </cell>
          <cell r="N120">
            <v>1</v>
          </cell>
        </row>
        <row r="121">
          <cell r="C121">
            <v>100</v>
          </cell>
          <cell r="D121">
            <v>8.3000000000000007</v>
          </cell>
          <cell r="E121">
            <v>25</v>
          </cell>
          <cell r="F121">
            <v>25</v>
          </cell>
          <cell r="G121">
            <v>50</v>
          </cell>
          <cell r="H121">
            <v>33.299999999999997</v>
          </cell>
          <cell r="I121">
            <v>66.7</v>
          </cell>
          <cell r="J121">
            <v>8.3000000000000007</v>
          </cell>
          <cell r="K121">
            <v>25</v>
          </cell>
          <cell r="L121">
            <v>16.7</v>
          </cell>
          <cell r="M121">
            <v>25</v>
          </cell>
          <cell r="N121">
            <v>8.3000000000000007</v>
          </cell>
        </row>
        <row r="122">
          <cell r="B122" t="str">
            <v>３５才～３９才</v>
          </cell>
          <cell r="C122">
            <v>9</v>
          </cell>
          <cell r="D122">
            <v>2</v>
          </cell>
          <cell r="E122">
            <v>1</v>
          </cell>
          <cell r="F122">
            <v>3</v>
          </cell>
          <cell r="G122">
            <v>3</v>
          </cell>
          <cell r="H122">
            <v>1</v>
          </cell>
          <cell r="I122">
            <v>5</v>
          </cell>
          <cell r="J122">
            <v>0</v>
          </cell>
          <cell r="K122">
            <v>1</v>
          </cell>
          <cell r="L122">
            <v>0</v>
          </cell>
          <cell r="M122">
            <v>0</v>
          </cell>
          <cell r="N122">
            <v>0</v>
          </cell>
        </row>
        <row r="123">
          <cell r="C123">
            <v>100</v>
          </cell>
          <cell r="D123">
            <v>22.2</v>
          </cell>
          <cell r="E123">
            <v>11.1</v>
          </cell>
          <cell r="F123">
            <v>33.299999999999997</v>
          </cell>
          <cell r="G123">
            <v>33.299999999999997</v>
          </cell>
          <cell r="H123">
            <v>11.1</v>
          </cell>
          <cell r="I123">
            <v>55.6</v>
          </cell>
          <cell r="J123">
            <v>0</v>
          </cell>
          <cell r="K123">
            <v>11.1</v>
          </cell>
          <cell r="L123">
            <v>0</v>
          </cell>
          <cell r="M123">
            <v>0</v>
          </cell>
          <cell r="N123">
            <v>0</v>
          </cell>
        </row>
        <row r="124">
          <cell r="B124" t="str">
            <v>４０才～４９才</v>
          </cell>
          <cell r="C124">
            <v>4</v>
          </cell>
          <cell r="D124">
            <v>2</v>
          </cell>
          <cell r="E124">
            <v>0</v>
          </cell>
          <cell r="F124">
            <v>2</v>
          </cell>
          <cell r="G124">
            <v>3</v>
          </cell>
          <cell r="H124">
            <v>0</v>
          </cell>
          <cell r="I124">
            <v>2</v>
          </cell>
          <cell r="J124">
            <v>0</v>
          </cell>
          <cell r="K124">
            <v>1</v>
          </cell>
          <cell r="L124">
            <v>0</v>
          </cell>
          <cell r="M124">
            <v>0</v>
          </cell>
          <cell r="N124">
            <v>0</v>
          </cell>
        </row>
        <row r="125">
          <cell r="C125">
            <v>100</v>
          </cell>
          <cell r="D125">
            <v>50</v>
          </cell>
          <cell r="E125">
            <v>0</v>
          </cell>
          <cell r="F125">
            <v>50</v>
          </cell>
          <cell r="G125">
            <v>75</v>
          </cell>
          <cell r="H125">
            <v>0</v>
          </cell>
          <cell r="I125">
            <v>50</v>
          </cell>
          <cell r="J125">
            <v>0</v>
          </cell>
          <cell r="K125">
            <v>25</v>
          </cell>
          <cell r="L125">
            <v>0</v>
          </cell>
          <cell r="M125">
            <v>0</v>
          </cell>
          <cell r="N125">
            <v>0</v>
          </cell>
        </row>
        <row r="126">
          <cell r="B126" t="str">
            <v>５０才～５９才</v>
          </cell>
          <cell r="C126">
            <v>2</v>
          </cell>
          <cell r="D126">
            <v>0</v>
          </cell>
          <cell r="E126">
            <v>2</v>
          </cell>
          <cell r="F126">
            <v>1</v>
          </cell>
          <cell r="G126">
            <v>0</v>
          </cell>
          <cell r="H126">
            <v>1</v>
          </cell>
          <cell r="I126">
            <v>0</v>
          </cell>
          <cell r="J126">
            <v>0</v>
          </cell>
          <cell r="K126">
            <v>0</v>
          </cell>
          <cell r="L126">
            <v>0</v>
          </cell>
          <cell r="M126">
            <v>0</v>
          </cell>
          <cell r="N126">
            <v>0</v>
          </cell>
        </row>
        <row r="127">
          <cell r="C127">
            <v>100</v>
          </cell>
          <cell r="D127">
            <v>0</v>
          </cell>
          <cell r="E127">
            <v>100</v>
          </cell>
          <cell r="F127">
            <v>50</v>
          </cell>
          <cell r="G127">
            <v>0</v>
          </cell>
          <cell r="H127">
            <v>50</v>
          </cell>
          <cell r="I127">
            <v>0</v>
          </cell>
          <cell r="J127">
            <v>0</v>
          </cell>
          <cell r="K127">
            <v>0</v>
          </cell>
          <cell r="L127">
            <v>0</v>
          </cell>
          <cell r="M127">
            <v>0</v>
          </cell>
          <cell r="N127">
            <v>0</v>
          </cell>
        </row>
        <row r="128">
          <cell r="B128" t="str">
            <v>６０才以上</v>
          </cell>
          <cell r="C128">
            <v>0</v>
          </cell>
          <cell r="D128">
            <v>0</v>
          </cell>
          <cell r="E128">
            <v>0</v>
          </cell>
          <cell r="F128">
            <v>0</v>
          </cell>
          <cell r="G128">
            <v>0</v>
          </cell>
          <cell r="H128">
            <v>0</v>
          </cell>
          <cell r="I128">
            <v>0</v>
          </cell>
          <cell r="J128">
            <v>0</v>
          </cell>
          <cell r="K128">
            <v>0</v>
          </cell>
          <cell r="L128">
            <v>0</v>
          </cell>
          <cell r="M128">
            <v>0</v>
          </cell>
          <cell r="N128">
            <v>0</v>
          </cell>
        </row>
        <row r="129">
          <cell r="C129">
            <v>0</v>
          </cell>
          <cell r="D129">
            <v>0</v>
          </cell>
          <cell r="E129">
            <v>0</v>
          </cell>
          <cell r="F129">
            <v>0</v>
          </cell>
          <cell r="G129">
            <v>0</v>
          </cell>
          <cell r="H129">
            <v>0</v>
          </cell>
          <cell r="I129">
            <v>0</v>
          </cell>
          <cell r="J129">
            <v>0</v>
          </cell>
          <cell r="K129">
            <v>0</v>
          </cell>
          <cell r="L129">
            <v>0</v>
          </cell>
          <cell r="M129">
            <v>0</v>
          </cell>
          <cell r="N129">
            <v>0</v>
          </cell>
        </row>
        <row r="133">
          <cell r="A133" t="str">
            <v>Ｑ４ｉアプリ対応のケータイを使い始めたきっかけは何ですか？</v>
          </cell>
        </row>
        <row r="134">
          <cell r="A134" t="str">
            <v>全　体</v>
          </cell>
          <cell r="B134" t="str">
            <v>テレビＣＭ</v>
          </cell>
          <cell r="C134" t="str">
            <v>雑誌の記事</v>
          </cell>
          <cell r="D134" t="str">
            <v>メルマガ</v>
          </cell>
          <cell r="E134" t="str">
            <v>知人から口コミ</v>
          </cell>
          <cell r="F134" t="str">
            <v>ｉモードのメニュー</v>
          </cell>
          <cell r="G134" t="str">
            <v>その他</v>
          </cell>
          <cell r="H134" t="str">
            <v>不明</v>
          </cell>
        </row>
        <row r="135">
          <cell r="A135">
            <v>83</v>
          </cell>
          <cell r="B135">
            <v>24</v>
          </cell>
          <cell r="C135">
            <v>17</v>
          </cell>
          <cell r="D135">
            <v>2</v>
          </cell>
          <cell r="E135">
            <v>12</v>
          </cell>
          <cell r="F135">
            <v>9</v>
          </cell>
          <cell r="G135">
            <v>0</v>
          </cell>
          <cell r="H135">
            <v>19</v>
          </cell>
        </row>
        <row r="136">
          <cell r="A136">
            <v>100</v>
          </cell>
          <cell r="B136">
            <v>28.9</v>
          </cell>
          <cell r="C136">
            <v>20.5</v>
          </cell>
          <cell r="D136">
            <v>2.4</v>
          </cell>
          <cell r="E136">
            <v>14.5</v>
          </cell>
          <cell r="F136">
            <v>10.8</v>
          </cell>
          <cell r="G136">
            <v>0</v>
          </cell>
          <cell r="H136">
            <v>22.9</v>
          </cell>
        </row>
        <row r="140">
          <cell r="C140" t="str">
            <v>Ｑ４ｉアプリ対応のケータイを使い始めたきっかけは何ですか？</v>
          </cell>
        </row>
        <row r="141">
          <cell r="C141" t="str">
            <v>全　体</v>
          </cell>
          <cell r="D141" t="str">
            <v>テレビＣＭ</v>
          </cell>
          <cell r="E141" t="str">
            <v>雑誌の記事</v>
          </cell>
          <cell r="F141" t="str">
            <v>メルマガ</v>
          </cell>
          <cell r="G141" t="str">
            <v>知人から口コミ</v>
          </cell>
          <cell r="H141" t="str">
            <v>ｉモードのメニュー</v>
          </cell>
          <cell r="I141" t="str">
            <v>その他</v>
          </cell>
          <cell r="J141" t="str">
            <v>不明</v>
          </cell>
        </row>
        <row r="142">
          <cell r="A142" t="str">
            <v>性別</v>
          </cell>
          <cell r="B142" t="str">
            <v>全　体</v>
          </cell>
          <cell r="C142">
            <v>83</v>
          </cell>
          <cell r="D142">
            <v>24</v>
          </cell>
          <cell r="E142">
            <v>17</v>
          </cell>
          <cell r="F142">
            <v>2</v>
          </cell>
          <cell r="G142">
            <v>12</v>
          </cell>
          <cell r="H142">
            <v>9</v>
          </cell>
          <cell r="I142">
            <v>0</v>
          </cell>
          <cell r="J142">
            <v>19</v>
          </cell>
        </row>
        <row r="143">
          <cell r="C143">
            <v>100</v>
          </cell>
          <cell r="D143">
            <v>28.9</v>
          </cell>
          <cell r="E143">
            <v>20.5</v>
          </cell>
          <cell r="F143">
            <v>2.4</v>
          </cell>
          <cell r="G143">
            <v>14.5</v>
          </cell>
          <cell r="H143">
            <v>10.8</v>
          </cell>
          <cell r="I143">
            <v>0</v>
          </cell>
          <cell r="J143">
            <v>22.9</v>
          </cell>
        </row>
        <row r="144">
          <cell r="B144" t="str">
            <v>男性</v>
          </cell>
          <cell r="C144">
            <v>51</v>
          </cell>
          <cell r="D144">
            <v>18</v>
          </cell>
          <cell r="E144">
            <v>8</v>
          </cell>
          <cell r="F144">
            <v>2</v>
          </cell>
          <cell r="G144">
            <v>5</v>
          </cell>
          <cell r="H144">
            <v>5</v>
          </cell>
          <cell r="I144">
            <v>0</v>
          </cell>
          <cell r="J144">
            <v>13</v>
          </cell>
        </row>
        <row r="145">
          <cell r="C145">
            <v>100</v>
          </cell>
          <cell r="D145">
            <v>35.299999999999997</v>
          </cell>
          <cell r="E145">
            <v>15.7</v>
          </cell>
          <cell r="F145">
            <v>3.9</v>
          </cell>
          <cell r="G145">
            <v>9.8000000000000007</v>
          </cell>
          <cell r="H145">
            <v>9.8000000000000007</v>
          </cell>
          <cell r="I145">
            <v>0</v>
          </cell>
          <cell r="J145">
            <v>25.5</v>
          </cell>
        </row>
        <row r="146">
          <cell r="B146" t="str">
            <v>女性</v>
          </cell>
          <cell r="C146">
            <v>32</v>
          </cell>
          <cell r="D146">
            <v>6</v>
          </cell>
          <cell r="E146">
            <v>9</v>
          </cell>
          <cell r="F146">
            <v>0</v>
          </cell>
          <cell r="G146">
            <v>7</v>
          </cell>
          <cell r="H146">
            <v>4</v>
          </cell>
          <cell r="I146">
            <v>0</v>
          </cell>
          <cell r="J146">
            <v>6</v>
          </cell>
        </row>
        <row r="147">
          <cell r="C147">
            <v>100</v>
          </cell>
          <cell r="D147">
            <v>18.8</v>
          </cell>
          <cell r="E147">
            <v>28.1</v>
          </cell>
          <cell r="F147">
            <v>0</v>
          </cell>
          <cell r="G147">
            <v>21.9</v>
          </cell>
          <cell r="H147">
            <v>12.5</v>
          </cell>
          <cell r="I147">
            <v>0</v>
          </cell>
          <cell r="J147">
            <v>18.8</v>
          </cell>
        </row>
        <row r="151">
          <cell r="C151" t="str">
            <v>Ｑ４ｉアプリ対応のケータイを使い始めたきっかけは何ですか？</v>
          </cell>
        </row>
        <row r="152">
          <cell r="C152" t="str">
            <v>全　体</v>
          </cell>
          <cell r="D152" t="str">
            <v>テレビＣＭ</v>
          </cell>
          <cell r="E152" t="str">
            <v>雑誌の記事</v>
          </cell>
          <cell r="F152" t="str">
            <v>メルマガ</v>
          </cell>
          <cell r="G152" t="str">
            <v>知人から口コミ</v>
          </cell>
          <cell r="H152" t="str">
            <v>ｉモードのメニュー</v>
          </cell>
          <cell r="I152" t="str">
            <v>その他</v>
          </cell>
          <cell r="J152" t="str">
            <v>不明</v>
          </cell>
        </row>
        <row r="153">
          <cell r="A153" t="str">
            <v>年齢</v>
          </cell>
          <cell r="B153" t="str">
            <v>全　体</v>
          </cell>
          <cell r="C153">
            <v>83</v>
          </cell>
          <cell r="D153">
            <v>24</v>
          </cell>
          <cell r="E153">
            <v>17</v>
          </cell>
          <cell r="F153">
            <v>2</v>
          </cell>
          <cell r="G153">
            <v>12</v>
          </cell>
          <cell r="H153">
            <v>9</v>
          </cell>
          <cell r="I153">
            <v>0</v>
          </cell>
          <cell r="J153">
            <v>19</v>
          </cell>
        </row>
        <row r="154">
          <cell r="C154">
            <v>100</v>
          </cell>
          <cell r="D154">
            <v>28.9</v>
          </cell>
          <cell r="E154">
            <v>20.5</v>
          </cell>
          <cell r="F154">
            <v>2.4</v>
          </cell>
          <cell r="G154">
            <v>14.5</v>
          </cell>
          <cell r="H154">
            <v>10.8</v>
          </cell>
          <cell r="I154">
            <v>0</v>
          </cell>
          <cell r="J154">
            <v>22.9</v>
          </cell>
        </row>
        <row r="155">
          <cell r="B155" t="str">
            <v>１２才未満</v>
          </cell>
          <cell r="C155">
            <v>0</v>
          </cell>
          <cell r="D155">
            <v>0</v>
          </cell>
          <cell r="E155">
            <v>0</v>
          </cell>
          <cell r="F155">
            <v>0</v>
          </cell>
          <cell r="G155">
            <v>0</v>
          </cell>
          <cell r="H155">
            <v>0</v>
          </cell>
          <cell r="I155">
            <v>0</v>
          </cell>
          <cell r="J155">
            <v>0</v>
          </cell>
        </row>
        <row r="156">
          <cell r="C156">
            <v>0</v>
          </cell>
          <cell r="D156">
            <v>0</v>
          </cell>
          <cell r="E156">
            <v>0</v>
          </cell>
          <cell r="F156">
            <v>0</v>
          </cell>
          <cell r="G156">
            <v>0</v>
          </cell>
          <cell r="H156">
            <v>0</v>
          </cell>
          <cell r="I156">
            <v>0</v>
          </cell>
          <cell r="J156">
            <v>0</v>
          </cell>
        </row>
        <row r="157">
          <cell r="B157" t="str">
            <v>１２才～１９才</v>
          </cell>
          <cell r="C157">
            <v>7</v>
          </cell>
          <cell r="D157">
            <v>3</v>
          </cell>
          <cell r="E157">
            <v>1</v>
          </cell>
          <cell r="F157">
            <v>0</v>
          </cell>
          <cell r="G157">
            <v>0</v>
          </cell>
          <cell r="H157">
            <v>0</v>
          </cell>
          <cell r="I157">
            <v>0</v>
          </cell>
          <cell r="J157">
            <v>3</v>
          </cell>
        </row>
        <row r="158">
          <cell r="C158">
            <v>100</v>
          </cell>
          <cell r="D158">
            <v>42.9</v>
          </cell>
          <cell r="E158">
            <v>14.3</v>
          </cell>
          <cell r="F158">
            <v>0</v>
          </cell>
          <cell r="G158">
            <v>0</v>
          </cell>
          <cell r="H158">
            <v>0</v>
          </cell>
          <cell r="I158">
            <v>0</v>
          </cell>
          <cell r="J158">
            <v>42.9</v>
          </cell>
        </row>
        <row r="159">
          <cell r="B159" t="str">
            <v>２０才～２４才</v>
          </cell>
          <cell r="C159">
            <v>16</v>
          </cell>
          <cell r="D159">
            <v>6</v>
          </cell>
          <cell r="E159">
            <v>4</v>
          </cell>
          <cell r="F159">
            <v>0</v>
          </cell>
          <cell r="G159">
            <v>2</v>
          </cell>
          <cell r="H159">
            <v>1</v>
          </cell>
          <cell r="I159">
            <v>0</v>
          </cell>
          <cell r="J159">
            <v>3</v>
          </cell>
        </row>
        <row r="160">
          <cell r="C160">
            <v>100</v>
          </cell>
          <cell r="D160">
            <v>37.5</v>
          </cell>
          <cell r="E160">
            <v>25</v>
          </cell>
          <cell r="F160">
            <v>0</v>
          </cell>
          <cell r="G160">
            <v>12.5</v>
          </cell>
          <cell r="H160">
            <v>6.3</v>
          </cell>
          <cell r="I160">
            <v>0</v>
          </cell>
          <cell r="J160">
            <v>18.8</v>
          </cell>
        </row>
        <row r="161">
          <cell r="B161" t="str">
            <v>２５才～２９才</v>
          </cell>
          <cell r="C161">
            <v>29</v>
          </cell>
          <cell r="D161">
            <v>6</v>
          </cell>
          <cell r="E161">
            <v>7</v>
          </cell>
          <cell r="F161">
            <v>1</v>
          </cell>
          <cell r="G161">
            <v>5</v>
          </cell>
          <cell r="H161">
            <v>3</v>
          </cell>
          <cell r="I161">
            <v>0</v>
          </cell>
          <cell r="J161">
            <v>7</v>
          </cell>
        </row>
        <row r="162">
          <cell r="C162">
            <v>100</v>
          </cell>
          <cell r="D162">
            <v>20.7</v>
          </cell>
          <cell r="E162">
            <v>24.1</v>
          </cell>
          <cell r="F162">
            <v>3.4</v>
          </cell>
          <cell r="G162">
            <v>17.2</v>
          </cell>
          <cell r="H162">
            <v>10.3</v>
          </cell>
          <cell r="I162">
            <v>0</v>
          </cell>
          <cell r="J162">
            <v>24.1</v>
          </cell>
        </row>
        <row r="163">
          <cell r="B163" t="str">
            <v>３０才～３４才</v>
          </cell>
          <cell r="C163">
            <v>14</v>
          </cell>
          <cell r="D163">
            <v>3</v>
          </cell>
          <cell r="E163">
            <v>4</v>
          </cell>
          <cell r="F163">
            <v>1</v>
          </cell>
          <cell r="G163">
            <v>1</v>
          </cell>
          <cell r="H163">
            <v>1</v>
          </cell>
          <cell r="I163">
            <v>0</v>
          </cell>
          <cell r="J163">
            <v>4</v>
          </cell>
        </row>
        <row r="164">
          <cell r="C164">
            <v>100</v>
          </cell>
          <cell r="D164">
            <v>21.4</v>
          </cell>
          <cell r="E164">
            <v>28.6</v>
          </cell>
          <cell r="F164">
            <v>7.1</v>
          </cell>
          <cell r="G164">
            <v>7.1</v>
          </cell>
          <cell r="H164">
            <v>7.1</v>
          </cell>
          <cell r="I164">
            <v>0</v>
          </cell>
          <cell r="J164">
            <v>28.6</v>
          </cell>
        </row>
        <row r="165">
          <cell r="B165" t="str">
            <v>３５才～３９才</v>
          </cell>
          <cell r="C165">
            <v>9</v>
          </cell>
          <cell r="D165">
            <v>3</v>
          </cell>
          <cell r="E165">
            <v>1</v>
          </cell>
          <cell r="F165">
            <v>0</v>
          </cell>
          <cell r="G165">
            <v>3</v>
          </cell>
          <cell r="H165">
            <v>2</v>
          </cell>
          <cell r="I165">
            <v>0</v>
          </cell>
          <cell r="J165">
            <v>0</v>
          </cell>
        </row>
        <row r="166">
          <cell r="C166">
            <v>100</v>
          </cell>
          <cell r="D166">
            <v>33.299999999999997</v>
          </cell>
          <cell r="E166">
            <v>11.1</v>
          </cell>
          <cell r="F166">
            <v>0</v>
          </cell>
          <cell r="G166">
            <v>33.299999999999997</v>
          </cell>
          <cell r="H166">
            <v>22.2</v>
          </cell>
          <cell r="I166">
            <v>0</v>
          </cell>
          <cell r="J166">
            <v>0</v>
          </cell>
        </row>
        <row r="167">
          <cell r="B167" t="str">
            <v>４０才～４９才</v>
          </cell>
          <cell r="C167">
            <v>4</v>
          </cell>
          <cell r="D167">
            <v>2</v>
          </cell>
          <cell r="E167">
            <v>0</v>
          </cell>
          <cell r="F167">
            <v>0</v>
          </cell>
          <cell r="G167">
            <v>0</v>
          </cell>
          <cell r="H167">
            <v>2</v>
          </cell>
          <cell r="I167">
            <v>0</v>
          </cell>
          <cell r="J167">
            <v>0</v>
          </cell>
        </row>
        <row r="168">
          <cell r="C168">
            <v>100</v>
          </cell>
          <cell r="D168">
            <v>50</v>
          </cell>
          <cell r="E168">
            <v>0</v>
          </cell>
          <cell r="F168">
            <v>0</v>
          </cell>
          <cell r="G168">
            <v>0</v>
          </cell>
          <cell r="H168">
            <v>50</v>
          </cell>
          <cell r="I168">
            <v>0</v>
          </cell>
          <cell r="J168">
            <v>0</v>
          </cell>
        </row>
        <row r="169">
          <cell r="B169" t="str">
            <v>５０才～５９才</v>
          </cell>
          <cell r="C169">
            <v>4</v>
          </cell>
          <cell r="D169">
            <v>1</v>
          </cell>
          <cell r="E169">
            <v>0</v>
          </cell>
          <cell r="F169">
            <v>0</v>
          </cell>
          <cell r="G169">
            <v>1</v>
          </cell>
          <cell r="H169">
            <v>0</v>
          </cell>
          <cell r="I169">
            <v>0</v>
          </cell>
          <cell r="J169">
            <v>2</v>
          </cell>
        </row>
        <row r="170">
          <cell r="C170">
            <v>100</v>
          </cell>
          <cell r="D170">
            <v>25</v>
          </cell>
          <cell r="E170">
            <v>0</v>
          </cell>
          <cell r="F170">
            <v>0</v>
          </cell>
          <cell r="G170">
            <v>25</v>
          </cell>
          <cell r="H170">
            <v>0</v>
          </cell>
          <cell r="I170">
            <v>0</v>
          </cell>
          <cell r="J170">
            <v>50</v>
          </cell>
        </row>
        <row r="171">
          <cell r="B171" t="str">
            <v>６０才以上</v>
          </cell>
          <cell r="C171">
            <v>0</v>
          </cell>
          <cell r="D171">
            <v>0</v>
          </cell>
          <cell r="E171">
            <v>0</v>
          </cell>
          <cell r="F171">
            <v>0</v>
          </cell>
          <cell r="G171">
            <v>0</v>
          </cell>
          <cell r="H171">
            <v>0</v>
          </cell>
          <cell r="I171">
            <v>0</v>
          </cell>
          <cell r="J171">
            <v>0</v>
          </cell>
        </row>
        <row r="172">
          <cell r="C172">
            <v>0</v>
          </cell>
          <cell r="D172">
            <v>0</v>
          </cell>
          <cell r="E172">
            <v>0</v>
          </cell>
          <cell r="F172">
            <v>0</v>
          </cell>
          <cell r="G172">
            <v>0</v>
          </cell>
          <cell r="H172">
            <v>0</v>
          </cell>
          <cell r="I172">
            <v>0</v>
          </cell>
          <cell r="J172">
            <v>0</v>
          </cell>
        </row>
        <row r="176">
          <cell r="A176" t="str">
            <v>Ｑ５満足度（ｉアプリの利用価格）</v>
          </cell>
        </row>
        <row r="177">
          <cell r="A177" t="str">
            <v>全　体</v>
          </cell>
          <cell r="B177" t="str">
            <v>非常に満足</v>
          </cell>
          <cell r="C177" t="str">
            <v>満足</v>
          </cell>
          <cell r="D177" t="str">
            <v>ふつう</v>
          </cell>
          <cell r="E177" t="str">
            <v>少し満足</v>
          </cell>
          <cell r="F177" t="str">
            <v>不満</v>
          </cell>
          <cell r="G177" t="str">
            <v>不明</v>
          </cell>
        </row>
        <row r="178">
          <cell r="A178">
            <v>83</v>
          </cell>
          <cell r="B178">
            <v>2</v>
          </cell>
          <cell r="C178">
            <v>17</v>
          </cell>
          <cell r="D178">
            <v>26</v>
          </cell>
          <cell r="E178">
            <v>22</v>
          </cell>
          <cell r="F178">
            <v>11</v>
          </cell>
          <cell r="G178">
            <v>5</v>
          </cell>
        </row>
        <row r="179">
          <cell r="A179">
            <v>100</v>
          </cell>
          <cell r="B179">
            <v>2.4</v>
          </cell>
          <cell r="C179">
            <v>20.5</v>
          </cell>
          <cell r="D179">
            <v>31.3</v>
          </cell>
          <cell r="E179">
            <v>26.5</v>
          </cell>
          <cell r="F179">
            <v>13.3</v>
          </cell>
          <cell r="G179">
            <v>6</v>
          </cell>
        </row>
        <row r="183">
          <cell r="C183" t="str">
            <v>Ｑ５満足度（ｉアプリの利用価格）</v>
          </cell>
        </row>
        <row r="184">
          <cell r="C184" t="str">
            <v>全　体</v>
          </cell>
          <cell r="D184" t="str">
            <v>非常に満足</v>
          </cell>
          <cell r="E184" t="str">
            <v>満足</v>
          </cell>
          <cell r="F184" t="str">
            <v>ふつう</v>
          </cell>
          <cell r="G184" t="str">
            <v>少し満足</v>
          </cell>
          <cell r="H184" t="str">
            <v>不満</v>
          </cell>
          <cell r="I184" t="str">
            <v>不明</v>
          </cell>
        </row>
        <row r="185">
          <cell r="A185" t="str">
            <v>性別</v>
          </cell>
          <cell r="B185" t="str">
            <v>全　体</v>
          </cell>
          <cell r="C185">
            <v>83</v>
          </cell>
          <cell r="D185">
            <v>2</v>
          </cell>
          <cell r="E185">
            <v>17</v>
          </cell>
          <cell r="F185">
            <v>26</v>
          </cell>
          <cell r="G185">
            <v>22</v>
          </cell>
          <cell r="H185">
            <v>11</v>
          </cell>
          <cell r="I185">
            <v>5</v>
          </cell>
        </row>
        <row r="186">
          <cell r="C186">
            <v>100</v>
          </cell>
          <cell r="D186">
            <v>2.4</v>
          </cell>
          <cell r="E186">
            <v>20.5</v>
          </cell>
          <cell r="F186">
            <v>31.3</v>
          </cell>
          <cell r="G186">
            <v>26.5</v>
          </cell>
          <cell r="H186">
            <v>13.3</v>
          </cell>
          <cell r="I186">
            <v>6</v>
          </cell>
        </row>
        <row r="187">
          <cell r="B187" t="str">
            <v>男性</v>
          </cell>
          <cell r="C187">
            <v>51</v>
          </cell>
          <cell r="D187">
            <v>2</v>
          </cell>
          <cell r="E187">
            <v>6</v>
          </cell>
          <cell r="F187">
            <v>16</v>
          </cell>
          <cell r="G187">
            <v>16</v>
          </cell>
          <cell r="H187">
            <v>9</v>
          </cell>
          <cell r="I187">
            <v>2</v>
          </cell>
        </row>
        <row r="188">
          <cell r="C188">
            <v>100</v>
          </cell>
          <cell r="D188">
            <v>3.9</v>
          </cell>
          <cell r="E188">
            <v>11.8</v>
          </cell>
          <cell r="F188">
            <v>31.4</v>
          </cell>
          <cell r="G188">
            <v>31.4</v>
          </cell>
          <cell r="H188">
            <v>17.600000000000001</v>
          </cell>
          <cell r="I188">
            <v>3.9</v>
          </cell>
        </row>
        <row r="189">
          <cell r="B189" t="str">
            <v>女性</v>
          </cell>
          <cell r="C189">
            <v>32</v>
          </cell>
          <cell r="D189">
            <v>0</v>
          </cell>
          <cell r="E189">
            <v>11</v>
          </cell>
          <cell r="F189">
            <v>10</v>
          </cell>
          <cell r="G189">
            <v>6</v>
          </cell>
          <cell r="H189">
            <v>2</v>
          </cell>
          <cell r="I189">
            <v>3</v>
          </cell>
        </row>
        <row r="190">
          <cell r="C190">
            <v>100</v>
          </cell>
          <cell r="D190">
            <v>0</v>
          </cell>
          <cell r="E190">
            <v>34.4</v>
          </cell>
          <cell r="F190">
            <v>31.3</v>
          </cell>
          <cell r="G190">
            <v>18.8</v>
          </cell>
          <cell r="H190">
            <v>6.3</v>
          </cell>
          <cell r="I190">
            <v>9.4</v>
          </cell>
        </row>
        <row r="194">
          <cell r="C194" t="str">
            <v>Ｑ５満足度（ｉアプリの利用価格）</v>
          </cell>
        </row>
        <row r="195">
          <cell r="C195" t="str">
            <v>全　体</v>
          </cell>
          <cell r="D195" t="str">
            <v>非常に満足</v>
          </cell>
          <cell r="E195" t="str">
            <v>満足</v>
          </cell>
          <cell r="F195" t="str">
            <v>ふつう</v>
          </cell>
          <cell r="G195" t="str">
            <v>少し満足</v>
          </cell>
          <cell r="H195" t="str">
            <v>不満</v>
          </cell>
          <cell r="I195" t="str">
            <v>不明</v>
          </cell>
        </row>
        <row r="196">
          <cell r="A196" t="str">
            <v>年齢</v>
          </cell>
          <cell r="B196" t="str">
            <v>全　体</v>
          </cell>
          <cell r="C196">
            <v>83</v>
          </cell>
          <cell r="D196">
            <v>2</v>
          </cell>
          <cell r="E196">
            <v>17</v>
          </cell>
          <cell r="F196">
            <v>26</v>
          </cell>
          <cell r="G196">
            <v>22</v>
          </cell>
          <cell r="H196">
            <v>11</v>
          </cell>
          <cell r="I196">
            <v>5</v>
          </cell>
        </row>
        <row r="197">
          <cell r="C197">
            <v>100</v>
          </cell>
          <cell r="D197">
            <v>2.4</v>
          </cell>
          <cell r="E197">
            <v>20.5</v>
          </cell>
          <cell r="F197">
            <v>31.3</v>
          </cell>
          <cell r="G197">
            <v>26.5</v>
          </cell>
          <cell r="H197">
            <v>13.3</v>
          </cell>
          <cell r="I197">
            <v>6</v>
          </cell>
        </row>
        <row r="198">
          <cell r="B198" t="str">
            <v>１２才未満</v>
          </cell>
          <cell r="C198">
            <v>0</v>
          </cell>
          <cell r="D198">
            <v>0</v>
          </cell>
          <cell r="E198">
            <v>0</v>
          </cell>
          <cell r="F198">
            <v>0</v>
          </cell>
          <cell r="G198">
            <v>0</v>
          </cell>
          <cell r="H198">
            <v>0</v>
          </cell>
          <cell r="I198">
            <v>0</v>
          </cell>
        </row>
        <row r="199">
          <cell r="C199">
            <v>0</v>
          </cell>
          <cell r="D199">
            <v>0</v>
          </cell>
          <cell r="E199">
            <v>0</v>
          </cell>
          <cell r="F199">
            <v>0</v>
          </cell>
          <cell r="G199">
            <v>0</v>
          </cell>
          <cell r="H199">
            <v>0</v>
          </cell>
          <cell r="I199">
            <v>0</v>
          </cell>
        </row>
        <row r="200">
          <cell r="B200" t="str">
            <v>１２才～１９才</v>
          </cell>
          <cell r="C200">
            <v>7</v>
          </cell>
          <cell r="D200">
            <v>0</v>
          </cell>
          <cell r="E200">
            <v>1</v>
          </cell>
          <cell r="F200">
            <v>1</v>
          </cell>
          <cell r="G200">
            <v>4</v>
          </cell>
          <cell r="H200">
            <v>1</v>
          </cell>
          <cell r="I200">
            <v>0</v>
          </cell>
        </row>
        <row r="201">
          <cell r="C201">
            <v>100</v>
          </cell>
          <cell r="D201">
            <v>0</v>
          </cell>
          <cell r="E201">
            <v>14.3</v>
          </cell>
          <cell r="F201">
            <v>14.3</v>
          </cell>
          <cell r="G201">
            <v>57.1</v>
          </cell>
          <cell r="H201">
            <v>14.3</v>
          </cell>
          <cell r="I201">
            <v>0</v>
          </cell>
        </row>
        <row r="202">
          <cell r="B202" t="str">
            <v>２０才～２４才</v>
          </cell>
          <cell r="C202">
            <v>16</v>
          </cell>
          <cell r="D202">
            <v>0</v>
          </cell>
          <cell r="E202">
            <v>4</v>
          </cell>
          <cell r="F202">
            <v>5</v>
          </cell>
          <cell r="G202">
            <v>3</v>
          </cell>
          <cell r="H202">
            <v>3</v>
          </cell>
          <cell r="I202">
            <v>1</v>
          </cell>
        </row>
        <row r="203">
          <cell r="C203">
            <v>100</v>
          </cell>
          <cell r="D203">
            <v>0</v>
          </cell>
          <cell r="E203">
            <v>25</v>
          </cell>
          <cell r="F203">
            <v>31.3</v>
          </cell>
          <cell r="G203">
            <v>18.8</v>
          </cell>
          <cell r="H203">
            <v>18.8</v>
          </cell>
          <cell r="I203">
            <v>6.3</v>
          </cell>
        </row>
        <row r="204">
          <cell r="B204" t="str">
            <v>２５才～２９才</v>
          </cell>
          <cell r="C204">
            <v>29</v>
          </cell>
          <cell r="D204">
            <v>0</v>
          </cell>
          <cell r="E204">
            <v>6</v>
          </cell>
          <cell r="F204">
            <v>13</v>
          </cell>
          <cell r="G204">
            <v>6</v>
          </cell>
          <cell r="H204">
            <v>3</v>
          </cell>
          <cell r="I204">
            <v>1</v>
          </cell>
        </row>
        <row r="205">
          <cell r="C205">
            <v>100</v>
          </cell>
          <cell r="D205">
            <v>0</v>
          </cell>
          <cell r="E205">
            <v>20.7</v>
          </cell>
          <cell r="F205">
            <v>44.8</v>
          </cell>
          <cell r="G205">
            <v>20.7</v>
          </cell>
          <cell r="H205">
            <v>10.3</v>
          </cell>
          <cell r="I205">
            <v>3.4</v>
          </cell>
        </row>
        <row r="206">
          <cell r="B206" t="str">
            <v>３０才～３４才</v>
          </cell>
          <cell r="C206">
            <v>14</v>
          </cell>
          <cell r="D206">
            <v>0</v>
          </cell>
          <cell r="E206">
            <v>3</v>
          </cell>
          <cell r="F206">
            <v>3</v>
          </cell>
          <cell r="G206">
            <v>4</v>
          </cell>
          <cell r="H206">
            <v>2</v>
          </cell>
          <cell r="I206">
            <v>2</v>
          </cell>
        </row>
        <row r="207">
          <cell r="C207">
            <v>100</v>
          </cell>
          <cell r="D207">
            <v>0</v>
          </cell>
          <cell r="E207">
            <v>21.4</v>
          </cell>
          <cell r="F207">
            <v>21.4</v>
          </cell>
          <cell r="G207">
            <v>28.6</v>
          </cell>
          <cell r="H207">
            <v>14.3</v>
          </cell>
          <cell r="I207">
            <v>14.3</v>
          </cell>
        </row>
        <row r="208">
          <cell r="B208" t="str">
            <v>３５才～３９才</v>
          </cell>
          <cell r="C208">
            <v>9</v>
          </cell>
          <cell r="D208">
            <v>0</v>
          </cell>
          <cell r="E208">
            <v>1</v>
          </cell>
          <cell r="F208">
            <v>4</v>
          </cell>
          <cell r="G208">
            <v>2</v>
          </cell>
          <cell r="H208">
            <v>2</v>
          </cell>
          <cell r="I208">
            <v>0</v>
          </cell>
        </row>
        <row r="209">
          <cell r="C209">
            <v>100</v>
          </cell>
          <cell r="D209">
            <v>0</v>
          </cell>
          <cell r="E209">
            <v>11.1</v>
          </cell>
          <cell r="F209">
            <v>44.4</v>
          </cell>
          <cell r="G209">
            <v>22.2</v>
          </cell>
          <cell r="H209">
            <v>22.2</v>
          </cell>
          <cell r="I209">
            <v>0</v>
          </cell>
        </row>
        <row r="210">
          <cell r="B210" t="str">
            <v>４０才～４９才</v>
          </cell>
          <cell r="C210">
            <v>4</v>
          </cell>
          <cell r="D210">
            <v>1</v>
          </cell>
          <cell r="E210">
            <v>1</v>
          </cell>
          <cell r="F210">
            <v>0</v>
          </cell>
          <cell r="G210">
            <v>2</v>
          </cell>
          <cell r="H210">
            <v>0</v>
          </cell>
          <cell r="I210">
            <v>0</v>
          </cell>
        </row>
        <row r="211">
          <cell r="C211">
            <v>100</v>
          </cell>
          <cell r="D211">
            <v>25</v>
          </cell>
          <cell r="E211">
            <v>25</v>
          </cell>
          <cell r="F211">
            <v>0</v>
          </cell>
          <cell r="G211">
            <v>50</v>
          </cell>
          <cell r="H211">
            <v>0</v>
          </cell>
          <cell r="I211">
            <v>0</v>
          </cell>
        </row>
        <row r="212">
          <cell r="B212" t="str">
            <v>５０才～５９才</v>
          </cell>
          <cell r="C212">
            <v>4</v>
          </cell>
          <cell r="D212">
            <v>1</v>
          </cell>
          <cell r="E212">
            <v>1</v>
          </cell>
          <cell r="F212">
            <v>0</v>
          </cell>
          <cell r="G212">
            <v>1</v>
          </cell>
          <cell r="H212">
            <v>0</v>
          </cell>
          <cell r="I212">
            <v>1</v>
          </cell>
        </row>
        <row r="213">
          <cell r="C213">
            <v>100</v>
          </cell>
          <cell r="D213">
            <v>25</v>
          </cell>
          <cell r="E213">
            <v>25</v>
          </cell>
          <cell r="F213">
            <v>0</v>
          </cell>
          <cell r="G213">
            <v>25</v>
          </cell>
          <cell r="H213">
            <v>0</v>
          </cell>
          <cell r="I213">
            <v>25</v>
          </cell>
        </row>
        <row r="214">
          <cell r="B214" t="str">
            <v>６０才以上</v>
          </cell>
          <cell r="C214">
            <v>0</v>
          </cell>
          <cell r="D214">
            <v>0</v>
          </cell>
          <cell r="E214">
            <v>0</v>
          </cell>
          <cell r="F214">
            <v>0</v>
          </cell>
          <cell r="G214">
            <v>0</v>
          </cell>
          <cell r="H214">
            <v>0</v>
          </cell>
          <cell r="I214">
            <v>0</v>
          </cell>
        </row>
        <row r="215">
          <cell r="C215">
            <v>0</v>
          </cell>
          <cell r="D215">
            <v>0</v>
          </cell>
          <cell r="E215">
            <v>0</v>
          </cell>
          <cell r="F215">
            <v>0</v>
          </cell>
          <cell r="G215">
            <v>0</v>
          </cell>
          <cell r="H215">
            <v>0</v>
          </cell>
          <cell r="I215">
            <v>0</v>
          </cell>
        </row>
        <row r="219">
          <cell r="A219" t="str">
            <v>Ｑ５満足度（ｉアプリの種類の多さ）</v>
          </cell>
        </row>
        <row r="220">
          <cell r="A220" t="str">
            <v>全　体</v>
          </cell>
          <cell r="B220" t="str">
            <v>非常に満足</v>
          </cell>
          <cell r="C220" t="str">
            <v>満足</v>
          </cell>
          <cell r="D220" t="str">
            <v>ふつう</v>
          </cell>
          <cell r="E220" t="str">
            <v>少し満足</v>
          </cell>
          <cell r="F220" t="str">
            <v>不満</v>
          </cell>
          <cell r="G220" t="str">
            <v>不明</v>
          </cell>
        </row>
        <row r="221">
          <cell r="A221">
            <v>83</v>
          </cell>
          <cell r="B221">
            <v>4</v>
          </cell>
          <cell r="C221">
            <v>23</v>
          </cell>
          <cell r="D221">
            <v>23</v>
          </cell>
          <cell r="E221">
            <v>19</v>
          </cell>
          <cell r="F221">
            <v>9</v>
          </cell>
          <cell r="G221">
            <v>5</v>
          </cell>
        </row>
        <row r="222">
          <cell r="A222">
            <v>100</v>
          </cell>
          <cell r="B222">
            <v>4.8</v>
          </cell>
          <cell r="C222">
            <v>27.7</v>
          </cell>
          <cell r="D222">
            <v>27.7</v>
          </cell>
          <cell r="E222">
            <v>22.9</v>
          </cell>
          <cell r="F222">
            <v>10.8</v>
          </cell>
          <cell r="G222">
            <v>6</v>
          </cell>
        </row>
        <row r="226">
          <cell r="C226" t="str">
            <v>Ｑ５満足度（ｉアプリの種類の多さ）</v>
          </cell>
        </row>
        <row r="227">
          <cell r="C227" t="str">
            <v>全　体</v>
          </cell>
          <cell r="D227" t="str">
            <v>非常に満足</v>
          </cell>
          <cell r="E227" t="str">
            <v>満足</v>
          </cell>
          <cell r="F227" t="str">
            <v>ふつう</v>
          </cell>
          <cell r="G227" t="str">
            <v>少し満足</v>
          </cell>
          <cell r="H227" t="str">
            <v>不満</v>
          </cell>
          <cell r="I227" t="str">
            <v>不明</v>
          </cell>
        </row>
        <row r="228">
          <cell r="A228" t="str">
            <v>性別</v>
          </cell>
          <cell r="B228" t="str">
            <v>全　体</v>
          </cell>
          <cell r="C228">
            <v>83</v>
          </cell>
          <cell r="D228">
            <v>4</v>
          </cell>
          <cell r="E228">
            <v>23</v>
          </cell>
          <cell r="F228">
            <v>23</v>
          </cell>
          <cell r="G228">
            <v>19</v>
          </cell>
          <cell r="H228">
            <v>9</v>
          </cell>
          <cell r="I228">
            <v>5</v>
          </cell>
        </row>
        <row r="229">
          <cell r="C229">
            <v>100</v>
          </cell>
          <cell r="D229">
            <v>4.8</v>
          </cell>
          <cell r="E229">
            <v>27.7</v>
          </cell>
          <cell r="F229">
            <v>27.7</v>
          </cell>
          <cell r="G229">
            <v>22.9</v>
          </cell>
          <cell r="H229">
            <v>10.8</v>
          </cell>
          <cell r="I229">
            <v>6</v>
          </cell>
        </row>
        <row r="230">
          <cell r="B230" t="str">
            <v>男性</v>
          </cell>
          <cell r="C230">
            <v>51</v>
          </cell>
          <cell r="D230">
            <v>3</v>
          </cell>
          <cell r="E230">
            <v>11</v>
          </cell>
          <cell r="F230">
            <v>14</v>
          </cell>
          <cell r="G230">
            <v>13</v>
          </cell>
          <cell r="H230">
            <v>8</v>
          </cell>
          <cell r="I230">
            <v>2</v>
          </cell>
        </row>
        <row r="231">
          <cell r="C231">
            <v>100</v>
          </cell>
          <cell r="D231">
            <v>5.9</v>
          </cell>
          <cell r="E231">
            <v>21.6</v>
          </cell>
          <cell r="F231">
            <v>27.5</v>
          </cell>
          <cell r="G231">
            <v>25.5</v>
          </cell>
          <cell r="H231">
            <v>15.7</v>
          </cell>
          <cell r="I231">
            <v>3.9</v>
          </cell>
        </row>
        <row r="232">
          <cell r="B232" t="str">
            <v>女性</v>
          </cell>
          <cell r="C232">
            <v>32</v>
          </cell>
          <cell r="D232">
            <v>1</v>
          </cell>
          <cell r="E232">
            <v>12</v>
          </cell>
          <cell r="F232">
            <v>9</v>
          </cell>
          <cell r="G232">
            <v>6</v>
          </cell>
          <cell r="H232">
            <v>1</v>
          </cell>
          <cell r="I232">
            <v>3</v>
          </cell>
        </row>
        <row r="233">
          <cell r="C233">
            <v>100</v>
          </cell>
          <cell r="D233">
            <v>3.1</v>
          </cell>
          <cell r="E233">
            <v>37.5</v>
          </cell>
          <cell r="F233">
            <v>28.1</v>
          </cell>
          <cell r="G233">
            <v>18.8</v>
          </cell>
          <cell r="H233">
            <v>3.1</v>
          </cell>
          <cell r="I233">
            <v>9.4</v>
          </cell>
        </row>
        <row r="237">
          <cell r="C237" t="str">
            <v>Ｑ５満足度（ｉアプリの種類の多さ）</v>
          </cell>
        </row>
        <row r="238">
          <cell r="C238" t="str">
            <v>全　体</v>
          </cell>
          <cell r="D238" t="str">
            <v>非常に満足</v>
          </cell>
          <cell r="E238" t="str">
            <v>満足</v>
          </cell>
          <cell r="F238" t="str">
            <v>ふつう</v>
          </cell>
          <cell r="G238" t="str">
            <v>少し満足</v>
          </cell>
          <cell r="H238" t="str">
            <v>不満</v>
          </cell>
          <cell r="I238" t="str">
            <v>不明</v>
          </cell>
        </row>
        <row r="239">
          <cell r="A239" t="str">
            <v>年齢</v>
          </cell>
          <cell r="B239" t="str">
            <v>全　体</v>
          </cell>
          <cell r="C239">
            <v>83</v>
          </cell>
          <cell r="D239">
            <v>4</v>
          </cell>
          <cell r="E239">
            <v>23</v>
          </cell>
          <cell r="F239">
            <v>23</v>
          </cell>
          <cell r="G239">
            <v>19</v>
          </cell>
          <cell r="H239">
            <v>9</v>
          </cell>
          <cell r="I239">
            <v>5</v>
          </cell>
        </row>
        <row r="240">
          <cell r="C240">
            <v>100</v>
          </cell>
          <cell r="D240">
            <v>4.8</v>
          </cell>
          <cell r="E240">
            <v>27.7</v>
          </cell>
          <cell r="F240">
            <v>27.7</v>
          </cell>
          <cell r="G240">
            <v>22.9</v>
          </cell>
          <cell r="H240">
            <v>10.8</v>
          </cell>
          <cell r="I240">
            <v>6</v>
          </cell>
        </row>
        <row r="241">
          <cell r="B241" t="str">
            <v>１２才未満</v>
          </cell>
          <cell r="C241">
            <v>0</v>
          </cell>
          <cell r="D241">
            <v>0</v>
          </cell>
          <cell r="E241">
            <v>0</v>
          </cell>
          <cell r="F241">
            <v>0</v>
          </cell>
          <cell r="G241">
            <v>0</v>
          </cell>
          <cell r="H241">
            <v>0</v>
          </cell>
          <cell r="I241">
            <v>0</v>
          </cell>
        </row>
        <row r="242">
          <cell r="C242">
            <v>0</v>
          </cell>
          <cell r="D242">
            <v>0</v>
          </cell>
          <cell r="E242">
            <v>0</v>
          </cell>
          <cell r="F242">
            <v>0</v>
          </cell>
          <cell r="G242">
            <v>0</v>
          </cell>
          <cell r="H242">
            <v>0</v>
          </cell>
          <cell r="I242">
            <v>0</v>
          </cell>
        </row>
        <row r="243">
          <cell r="B243" t="str">
            <v>１２才～１９才</v>
          </cell>
          <cell r="C243">
            <v>7</v>
          </cell>
          <cell r="D243">
            <v>2</v>
          </cell>
          <cell r="E243">
            <v>1</v>
          </cell>
          <cell r="F243">
            <v>0</v>
          </cell>
          <cell r="G243">
            <v>3</v>
          </cell>
          <cell r="H243">
            <v>1</v>
          </cell>
          <cell r="I243">
            <v>0</v>
          </cell>
        </row>
        <row r="244">
          <cell r="C244">
            <v>100</v>
          </cell>
          <cell r="D244">
            <v>28.6</v>
          </cell>
          <cell r="E244">
            <v>14.3</v>
          </cell>
          <cell r="F244">
            <v>0</v>
          </cell>
          <cell r="G244">
            <v>42.9</v>
          </cell>
          <cell r="H244">
            <v>14.3</v>
          </cell>
          <cell r="I244">
            <v>0</v>
          </cell>
        </row>
        <row r="245">
          <cell r="B245" t="str">
            <v>２０才～２４才</v>
          </cell>
          <cell r="C245">
            <v>16</v>
          </cell>
          <cell r="D245">
            <v>0</v>
          </cell>
          <cell r="E245">
            <v>4</v>
          </cell>
          <cell r="F245">
            <v>6</v>
          </cell>
          <cell r="G245">
            <v>4</v>
          </cell>
          <cell r="H245">
            <v>1</v>
          </cell>
          <cell r="I245">
            <v>1</v>
          </cell>
        </row>
        <row r="246">
          <cell r="C246">
            <v>100</v>
          </cell>
          <cell r="D246">
            <v>0</v>
          </cell>
          <cell r="E246">
            <v>25</v>
          </cell>
          <cell r="F246">
            <v>37.5</v>
          </cell>
          <cell r="G246">
            <v>25</v>
          </cell>
          <cell r="H246">
            <v>6.3</v>
          </cell>
          <cell r="I246">
            <v>6.3</v>
          </cell>
        </row>
        <row r="247">
          <cell r="B247" t="str">
            <v>２５才～２９才</v>
          </cell>
          <cell r="C247">
            <v>29</v>
          </cell>
          <cell r="D247">
            <v>1</v>
          </cell>
          <cell r="E247">
            <v>9</v>
          </cell>
          <cell r="F247">
            <v>10</v>
          </cell>
          <cell r="G247">
            <v>5</v>
          </cell>
          <cell r="H247">
            <v>3</v>
          </cell>
          <cell r="I247">
            <v>1</v>
          </cell>
        </row>
        <row r="248">
          <cell r="C248">
            <v>100</v>
          </cell>
          <cell r="D248">
            <v>3.4</v>
          </cell>
          <cell r="E248">
            <v>31</v>
          </cell>
          <cell r="F248">
            <v>34.5</v>
          </cell>
          <cell r="G248">
            <v>17.2</v>
          </cell>
          <cell r="H248">
            <v>10.3</v>
          </cell>
          <cell r="I248">
            <v>3.4</v>
          </cell>
        </row>
        <row r="249">
          <cell r="B249" t="str">
            <v>３０才～３４才</v>
          </cell>
          <cell r="C249">
            <v>14</v>
          </cell>
          <cell r="D249">
            <v>0</v>
          </cell>
          <cell r="E249">
            <v>4</v>
          </cell>
          <cell r="F249">
            <v>2</v>
          </cell>
          <cell r="G249">
            <v>3</v>
          </cell>
          <cell r="H249">
            <v>3</v>
          </cell>
          <cell r="I249">
            <v>2</v>
          </cell>
        </row>
        <row r="250">
          <cell r="C250">
            <v>100</v>
          </cell>
          <cell r="D250">
            <v>0</v>
          </cell>
          <cell r="E250">
            <v>28.6</v>
          </cell>
          <cell r="F250">
            <v>14.3</v>
          </cell>
          <cell r="G250">
            <v>21.4</v>
          </cell>
          <cell r="H250">
            <v>21.4</v>
          </cell>
          <cell r="I250">
            <v>14.3</v>
          </cell>
        </row>
        <row r="251">
          <cell r="B251" t="str">
            <v>３５才～３９才</v>
          </cell>
          <cell r="C251">
            <v>9</v>
          </cell>
          <cell r="D251">
            <v>0</v>
          </cell>
          <cell r="E251">
            <v>4</v>
          </cell>
          <cell r="F251">
            <v>2</v>
          </cell>
          <cell r="G251">
            <v>2</v>
          </cell>
          <cell r="H251">
            <v>1</v>
          </cell>
          <cell r="I251">
            <v>0</v>
          </cell>
        </row>
        <row r="252">
          <cell r="C252">
            <v>100</v>
          </cell>
          <cell r="D252">
            <v>0</v>
          </cell>
          <cell r="E252">
            <v>44.4</v>
          </cell>
          <cell r="F252">
            <v>22.2</v>
          </cell>
          <cell r="G252">
            <v>22.2</v>
          </cell>
          <cell r="H252">
            <v>11.1</v>
          </cell>
          <cell r="I252">
            <v>0</v>
          </cell>
        </row>
        <row r="253">
          <cell r="B253" t="str">
            <v>４０才～４９才</v>
          </cell>
          <cell r="C253">
            <v>4</v>
          </cell>
          <cell r="D253">
            <v>0</v>
          </cell>
          <cell r="E253">
            <v>0</v>
          </cell>
          <cell r="F253">
            <v>2</v>
          </cell>
          <cell r="G253">
            <v>2</v>
          </cell>
          <cell r="H253">
            <v>0</v>
          </cell>
          <cell r="I253">
            <v>0</v>
          </cell>
        </row>
        <row r="254">
          <cell r="C254">
            <v>100</v>
          </cell>
          <cell r="D254">
            <v>0</v>
          </cell>
          <cell r="E254">
            <v>0</v>
          </cell>
          <cell r="F254">
            <v>50</v>
          </cell>
          <cell r="G254">
            <v>50</v>
          </cell>
          <cell r="H254">
            <v>0</v>
          </cell>
          <cell r="I254">
            <v>0</v>
          </cell>
        </row>
        <row r="255">
          <cell r="B255" t="str">
            <v>５０才～５９才</v>
          </cell>
          <cell r="C255">
            <v>4</v>
          </cell>
          <cell r="D255">
            <v>1</v>
          </cell>
          <cell r="E255">
            <v>1</v>
          </cell>
          <cell r="F255">
            <v>1</v>
          </cell>
          <cell r="G255">
            <v>0</v>
          </cell>
          <cell r="H255">
            <v>0</v>
          </cell>
          <cell r="I255">
            <v>1</v>
          </cell>
        </row>
        <row r="256">
          <cell r="C256">
            <v>100</v>
          </cell>
          <cell r="D256">
            <v>25</v>
          </cell>
          <cell r="E256">
            <v>25</v>
          </cell>
          <cell r="F256">
            <v>25</v>
          </cell>
          <cell r="G256">
            <v>0</v>
          </cell>
          <cell r="H256">
            <v>0</v>
          </cell>
          <cell r="I256">
            <v>25</v>
          </cell>
        </row>
        <row r="257">
          <cell r="B257" t="str">
            <v>６０才以上</v>
          </cell>
          <cell r="C257">
            <v>0</v>
          </cell>
          <cell r="D257">
            <v>0</v>
          </cell>
          <cell r="E257">
            <v>0</v>
          </cell>
          <cell r="F257">
            <v>0</v>
          </cell>
          <cell r="G257">
            <v>0</v>
          </cell>
          <cell r="H257">
            <v>0</v>
          </cell>
          <cell r="I257">
            <v>0</v>
          </cell>
        </row>
        <row r="258">
          <cell r="C258">
            <v>0</v>
          </cell>
          <cell r="D258">
            <v>0</v>
          </cell>
          <cell r="E258">
            <v>0</v>
          </cell>
          <cell r="F258">
            <v>0</v>
          </cell>
          <cell r="G258">
            <v>0</v>
          </cell>
          <cell r="H258">
            <v>0</v>
          </cell>
          <cell r="I258">
            <v>0</v>
          </cell>
        </row>
        <row r="262">
          <cell r="A262" t="str">
            <v>Ｑ５満足度（ｉアプリのレベル）</v>
          </cell>
        </row>
        <row r="263">
          <cell r="A263" t="str">
            <v>全　体</v>
          </cell>
          <cell r="B263" t="str">
            <v>非常に満足</v>
          </cell>
          <cell r="C263" t="str">
            <v>満足</v>
          </cell>
          <cell r="D263" t="str">
            <v>ふつう</v>
          </cell>
          <cell r="E263" t="str">
            <v>少し満足</v>
          </cell>
          <cell r="F263" t="str">
            <v>不満</v>
          </cell>
          <cell r="G263" t="str">
            <v>不明</v>
          </cell>
        </row>
        <row r="264">
          <cell r="A264">
            <v>83</v>
          </cell>
          <cell r="B264">
            <v>3</v>
          </cell>
          <cell r="C264">
            <v>16</v>
          </cell>
          <cell r="D264">
            <v>30</v>
          </cell>
          <cell r="E264">
            <v>22</v>
          </cell>
          <cell r="F264">
            <v>7</v>
          </cell>
          <cell r="G264">
            <v>5</v>
          </cell>
        </row>
        <row r="265">
          <cell r="A265">
            <v>100</v>
          </cell>
          <cell r="B265">
            <v>3.6</v>
          </cell>
          <cell r="C265">
            <v>19.3</v>
          </cell>
          <cell r="D265">
            <v>36.1</v>
          </cell>
          <cell r="E265">
            <v>26.5</v>
          </cell>
          <cell r="F265">
            <v>8.4</v>
          </cell>
          <cell r="G265">
            <v>6</v>
          </cell>
        </row>
        <row r="269">
          <cell r="C269" t="str">
            <v>Ｑ５満足度（ｉアプリのレベル）</v>
          </cell>
        </row>
        <row r="270">
          <cell r="C270" t="str">
            <v>全　体</v>
          </cell>
          <cell r="D270" t="str">
            <v>非常に満足</v>
          </cell>
          <cell r="E270" t="str">
            <v>満足</v>
          </cell>
          <cell r="F270" t="str">
            <v>ふつう</v>
          </cell>
          <cell r="G270" t="str">
            <v>少し満足</v>
          </cell>
          <cell r="H270" t="str">
            <v>不満</v>
          </cell>
          <cell r="I270" t="str">
            <v>不明</v>
          </cell>
        </row>
        <row r="271">
          <cell r="A271" t="str">
            <v>性別</v>
          </cell>
          <cell r="B271" t="str">
            <v>全　体</v>
          </cell>
          <cell r="C271">
            <v>83</v>
          </cell>
          <cell r="D271">
            <v>3</v>
          </cell>
          <cell r="E271">
            <v>16</v>
          </cell>
          <cell r="F271">
            <v>30</v>
          </cell>
          <cell r="G271">
            <v>22</v>
          </cell>
          <cell r="H271">
            <v>7</v>
          </cell>
          <cell r="I271">
            <v>5</v>
          </cell>
        </row>
        <row r="272">
          <cell r="C272">
            <v>100</v>
          </cell>
          <cell r="D272">
            <v>3.6</v>
          </cell>
          <cell r="E272">
            <v>19.3</v>
          </cell>
          <cell r="F272">
            <v>36.1</v>
          </cell>
          <cell r="G272">
            <v>26.5</v>
          </cell>
          <cell r="H272">
            <v>8.4</v>
          </cell>
          <cell r="I272">
            <v>6</v>
          </cell>
        </row>
        <row r="273">
          <cell r="B273" t="str">
            <v>男性</v>
          </cell>
          <cell r="C273">
            <v>51</v>
          </cell>
          <cell r="D273">
            <v>1</v>
          </cell>
          <cell r="E273">
            <v>6</v>
          </cell>
          <cell r="F273">
            <v>15</v>
          </cell>
          <cell r="G273">
            <v>20</v>
          </cell>
          <cell r="H273">
            <v>7</v>
          </cell>
          <cell r="I273">
            <v>2</v>
          </cell>
        </row>
        <row r="274">
          <cell r="C274">
            <v>100</v>
          </cell>
          <cell r="D274">
            <v>2</v>
          </cell>
          <cell r="E274">
            <v>11.8</v>
          </cell>
          <cell r="F274">
            <v>29.4</v>
          </cell>
          <cell r="G274">
            <v>39.200000000000003</v>
          </cell>
          <cell r="H274">
            <v>13.7</v>
          </cell>
          <cell r="I274">
            <v>3.9</v>
          </cell>
        </row>
        <row r="275">
          <cell r="B275" t="str">
            <v>女性</v>
          </cell>
          <cell r="C275">
            <v>32</v>
          </cell>
          <cell r="D275">
            <v>2</v>
          </cell>
          <cell r="E275">
            <v>10</v>
          </cell>
          <cell r="F275">
            <v>15</v>
          </cell>
          <cell r="G275">
            <v>2</v>
          </cell>
          <cell r="H275">
            <v>0</v>
          </cell>
          <cell r="I275">
            <v>3</v>
          </cell>
        </row>
        <row r="276">
          <cell r="C276">
            <v>100</v>
          </cell>
          <cell r="D276">
            <v>6.3</v>
          </cell>
          <cell r="E276">
            <v>31.3</v>
          </cell>
          <cell r="F276">
            <v>46.9</v>
          </cell>
          <cell r="G276">
            <v>6.3</v>
          </cell>
          <cell r="H276">
            <v>0</v>
          </cell>
          <cell r="I276">
            <v>9.4</v>
          </cell>
        </row>
        <row r="280">
          <cell r="C280" t="str">
            <v>Ｑ５満足度（ｉアプリのレベル）</v>
          </cell>
        </row>
        <row r="281">
          <cell r="C281" t="str">
            <v>全　体</v>
          </cell>
          <cell r="D281" t="str">
            <v>非常に満足</v>
          </cell>
          <cell r="E281" t="str">
            <v>満足</v>
          </cell>
          <cell r="F281" t="str">
            <v>ふつう</v>
          </cell>
          <cell r="G281" t="str">
            <v>少し満足</v>
          </cell>
          <cell r="H281" t="str">
            <v>不満</v>
          </cell>
          <cell r="I281" t="str">
            <v>不明</v>
          </cell>
        </row>
        <row r="282">
          <cell r="A282" t="str">
            <v>年齢</v>
          </cell>
          <cell r="B282" t="str">
            <v>全　体</v>
          </cell>
          <cell r="C282">
            <v>83</v>
          </cell>
          <cell r="D282">
            <v>3</v>
          </cell>
          <cell r="E282">
            <v>16</v>
          </cell>
          <cell r="F282">
            <v>30</v>
          </cell>
          <cell r="G282">
            <v>22</v>
          </cell>
          <cell r="H282">
            <v>7</v>
          </cell>
          <cell r="I282">
            <v>5</v>
          </cell>
        </row>
        <row r="283">
          <cell r="C283">
            <v>100</v>
          </cell>
          <cell r="D283">
            <v>3.6</v>
          </cell>
          <cell r="E283">
            <v>19.3</v>
          </cell>
          <cell r="F283">
            <v>36.1</v>
          </cell>
          <cell r="G283">
            <v>26.5</v>
          </cell>
          <cell r="H283">
            <v>8.4</v>
          </cell>
          <cell r="I283">
            <v>6</v>
          </cell>
        </row>
        <row r="284">
          <cell r="B284" t="str">
            <v>１２才未満</v>
          </cell>
          <cell r="C284">
            <v>0</v>
          </cell>
          <cell r="D284">
            <v>0</v>
          </cell>
          <cell r="E284">
            <v>0</v>
          </cell>
          <cell r="F284">
            <v>0</v>
          </cell>
          <cell r="G284">
            <v>0</v>
          </cell>
          <cell r="H284">
            <v>0</v>
          </cell>
          <cell r="I284">
            <v>0</v>
          </cell>
        </row>
        <row r="285">
          <cell r="C285">
            <v>0</v>
          </cell>
          <cell r="D285">
            <v>0</v>
          </cell>
          <cell r="E285">
            <v>0</v>
          </cell>
          <cell r="F285">
            <v>0</v>
          </cell>
          <cell r="G285">
            <v>0</v>
          </cell>
          <cell r="H285">
            <v>0</v>
          </cell>
          <cell r="I285">
            <v>0</v>
          </cell>
        </row>
        <row r="286">
          <cell r="B286" t="str">
            <v>１２才～１９才</v>
          </cell>
          <cell r="C286">
            <v>7</v>
          </cell>
          <cell r="D286">
            <v>1</v>
          </cell>
          <cell r="E286">
            <v>3</v>
          </cell>
          <cell r="F286">
            <v>0</v>
          </cell>
          <cell r="G286">
            <v>1</v>
          </cell>
          <cell r="H286">
            <v>2</v>
          </cell>
          <cell r="I286">
            <v>0</v>
          </cell>
        </row>
        <row r="287">
          <cell r="C287">
            <v>100</v>
          </cell>
          <cell r="D287">
            <v>14.3</v>
          </cell>
          <cell r="E287">
            <v>42.9</v>
          </cell>
          <cell r="F287">
            <v>0</v>
          </cell>
          <cell r="G287">
            <v>14.3</v>
          </cell>
          <cell r="H287">
            <v>28.6</v>
          </cell>
          <cell r="I287">
            <v>0</v>
          </cell>
        </row>
        <row r="288">
          <cell r="B288" t="str">
            <v>２０才～２４才</v>
          </cell>
          <cell r="C288">
            <v>16</v>
          </cell>
          <cell r="D288">
            <v>0</v>
          </cell>
          <cell r="E288">
            <v>1</v>
          </cell>
          <cell r="F288">
            <v>7</v>
          </cell>
          <cell r="G288">
            <v>5</v>
          </cell>
          <cell r="H288">
            <v>2</v>
          </cell>
          <cell r="I288">
            <v>1</v>
          </cell>
        </row>
        <row r="289">
          <cell r="C289">
            <v>100</v>
          </cell>
          <cell r="D289">
            <v>0</v>
          </cell>
          <cell r="E289">
            <v>6.3</v>
          </cell>
          <cell r="F289">
            <v>43.8</v>
          </cell>
          <cell r="G289">
            <v>31.3</v>
          </cell>
          <cell r="H289">
            <v>12.5</v>
          </cell>
          <cell r="I289">
            <v>6.3</v>
          </cell>
        </row>
        <row r="290">
          <cell r="B290" t="str">
            <v>２５才～２９才</v>
          </cell>
          <cell r="C290">
            <v>29</v>
          </cell>
          <cell r="D290">
            <v>1</v>
          </cell>
          <cell r="E290">
            <v>5</v>
          </cell>
          <cell r="F290">
            <v>14</v>
          </cell>
          <cell r="G290">
            <v>7</v>
          </cell>
          <cell r="H290">
            <v>1</v>
          </cell>
          <cell r="I290">
            <v>1</v>
          </cell>
        </row>
        <row r="291">
          <cell r="C291">
            <v>100</v>
          </cell>
          <cell r="D291">
            <v>3.4</v>
          </cell>
          <cell r="E291">
            <v>17.2</v>
          </cell>
          <cell r="F291">
            <v>48.3</v>
          </cell>
          <cell r="G291">
            <v>24.1</v>
          </cell>
          <cell r="H291">
            <v>3.4</v>
          </cell>
          <cell r="I291">
            <v>3.4</v>
          </cell>
        </row>
        <row r="292">
          <cell r="B292" t="str">
            <v>３０才～３４才</v>
          </cell>
          <cell r="C292">
            <v>14</v>
          </cell>
          <cell r="D292">
            <v>0</v>
          </cell>
          <cell r="E292">
            <v>5</v>
          </cell>
          <cell r="F292">
            <v>3</v>
          </cell>
          <cell r="G292">
            <v>2</v>
          </cell>
          <cell r="H292">
            <v>2</v>
          </cell>
          <cell r="I292">
            <v>2</v>
          </cell>
        </row>
        <row r="293">
          <cell r="C293">
            <v>100</v>
          </cell>
          <cell r="D293">
            <v>0</v>
          </cell>
          <cell r="E293">
            <v>35.700000000000003</v>
          </cell>
          <cell r="F293">
            <v>21.4</v>
          </cell>
          <cell r="G293">
            <v>14.3</v>
          </cell>
          <cell r="H293">
            <v>14.3</v>
          </cell>
          <cell r="I293">
            <v>14.3</v>
          </cell>
        </row>
        <row r="294">
          <cell r="B294" t="str">
            <v>３５才～３９才</v>
          </cell>
          <cell r="C294">
            <v>9</v>
          </cell>
          <cell r="D294">
            <v>0</v>
          </cell>
          <cell r="E294">
            <v>1</v>
          </cell>
          <cell r="F294">
            <v>3</v>
          </cell>
          <cell r="G294">
            <v>5</v>
          </cell>
          <cell r="H294">
            <v>0</v>
          </cell>
          <cell r="I294">
            <v>0</v>
          </cell>
        </row>
        <row r="295">
          <cell r="C295">
            <v>100</v>
          </cell>
          <cell r="D295">
            <v>0</v>
          </cell>
          <cell r="E295">
            <v>11.1</v>
          </cell>
          <cell r="F295">
            <v>33.299999999999997</v>
          </cell>
          <cell r="G295">
            <v>55.6</v>
          </cell>
          <cell r="H295">
            <v>0</v>
          </cell>
          <cell r="I295">
            <v>0</v>
          </cell>
        </row>
        <row r="296">
          <cell r="B296" t="str">
            <v>４０才～４９才</v>
          </cell>
          <cell r="C296">
            <v>4</v>
          </cell>
          <cell r="D296">
            <v>0</v>
          </cell>
          <cell r="E296">
            <v>1</v>
          </cell>
          <cell r="F296">
            <v>2</v>
          </cell>
          <cell r="G296">
            <v>1</v>
          </cell>
          <cell r="H296">
            <v>0</v>
          </cell>
          <cell r="I296">
            <v>0</v>
          </cell>
        </row>
        <row r="297">
          <cell r="C297">
            <v>100</v>
          </cell>
          <cell r="D297">
            <v>0</v>
          </cell>
          <cell r="E297">
            <v>25</v>
          </cell>
          <cell r="F297">
            <v>50</v>
          </cell>
          <cell r="G297">
            <v>25</v>
          </cell>
          <cell r="H297">
            <v>0</v>
          </cell>
          <cell r="I297">
            <v>0</v>
          </cell>
        </row>
        <row r="298">
          <cell r="B298" t="str">
            <v>５０才～５９才</v>
          </cell>
          <cell r="C298">
            <v>4</v>
          </cell>
          <cell r="D298">
            <v>1</v>
          </cell>
          <cell r="E298">
            <v>0</v>
          </cell>
          <cell r="F298">
            <v>1</v>
          </cell>
          <cell r="G298">
            <v>1</v>
          </cell>
          <cell r="H298">
            <v>0</v>
          </cell>
          <cell r="I298">
            <v>1</v>
          </cell>
        </row>
        <row r="299">
          <cell r="C299">
            <v>100</v>
          </cell>
          <cell r="D299">
            <v>25</v>
          </cell>
          <cell r="E299">
            <v>0</v>
          </cell>
          <cell r="F299">
            <v>25</v>
          </cell>
          <cell r="G299">
            <v>25</v>
          </cell>
          <cell r="H299">
            <v>0</v>
          </cell>
          <cell r="I299">
            <v>25</v>
          </cell>
        </row>
        <row r="300">
          <cell r="B300" t="str">
            <v>６０才以上</v>
          </cell>
          <cell r="C300">
            <v>0</v>
          </cell>
          <cell r="D300">
            <v>0</v>
          </cell>
          <cell r="E300">
            <v>0</v>
          </cell>
          <cell r="F300">
            <v>0</v>
          </cell>
          <cell r="G300">
            <v>0</v>
          </cell>
          <cell r="H300">
            <v>0</v>
          </cell>
          <cell r="I300">
            <v>0</v>
          </cell>
        </row>
        <row r="301">
          <cell r="C301">
            <v>0</v>
          </cell>
          <cell r="D301">
            <v>0</v>
          </cell>
          <cell r="E301">
            <v>0</v>
          </cell>
          <cell r="F301">
            <v>0</v>
          </cell>
          <cell r="G301">
            <v>0</v>
          </cell>
          <cell r="H301">
            <v>0</v>
          </cell>
          <cell r="I301">
            <v>0</v>
          </cell>
        </row>
        <row r="305">
          <cell r="A305" t="str">
            <v>Ｑ５満足度（ｉアプリの使いやすさ）</v>
          </cell>
        </row>
        <row r="306">
          <cell r="A306" t="str">
            <v>全　体</v>
          </cell>
          <cell r="B306" t="str">
            <v>非常に満足</v>
          </cell>
          <cell r="C306" t="str">
            <v>満足</v>
          </cell>
          <cell r="D306" t="str">
            <v>ふつう</v>
          </cell>
          <cell r="E306" t="str">
            <v>少し満足</v>
          </cell>
          <cell r="F306" t="str">
            <v>不満</v>
          </cell>
          <cell r="G306" t="str">
            <v>不明</v>
          </cell>
        </row>
        <row r="307">
          <cell r="A307">
            <v>83</v>
          </cell>
          <cell r="B307">
            <v>2</v>
          </cell>
          <cell r="C307">
            <v>17</v>
          </cell>
          <cell r="D307">
            <v>22</v>
          </cell>
          <cell r="E307">
            <v>29</v>
          </cell>
          <cell r="F307">
            <v>8</v>
          </cell>
          <cell r="G307">
            <v>5</v>
          </cell>
        </row>
        <row r="308">
          <cell r="A308">
            <v>100</v>
          </cell>
          <cell r="B308">
            <v>2.4</v>
          </cell>
          <cell r="C308">
            <v>20.5</v>
          </cell>
          <cell r="D308">
            <v>26.5</v>
          </cell>
          <cell r="E308">
            <v>34.9</v>
          </cell>
          <cell r="F308">
            <v>9.6</v>
          </cell>
          <cell r="G308">
            <v>6</v>
          </cell>
        </row>
        <row r="312">
          <cell r="C312" t="str">
            <v>Ｑ５満足度（ｉアプリの使いやすさ）</v>
          </cell>
        </row>
        <row r="313">
          <cell r="C313" t="str">
            <v>全　体</v>
          </cell>
          <cell r="D313" t="str">
            <v>非常に満足</v>
          </cell>
          <cell r="E313" t="str">
            <v>満足</v>
          </cell>
          <cell r="F313" t="str">
            <v>ふつう</v>
          </cell>
          <cell r="G313" t="str">
            <v>少し満足</v>
          </cell>
          <cell r="H313" t="str">
            <v>不満</v>
          </cell>
          <cell r="I313" t="str">
            <v>不明</v>
          </cell>
        </row>
        <row r="314">
          <cell r="A314" t="str">
            <v>性別</v>
          </cell>
          <cell r="B314" t="str">
            <v>全　体</v>
          </cell>
          <cell r="C314">
            <v>83</v>
          </cell>
          <cell r="D314">
            <v>2</v>
          </cell>
          <cell r="E314">
            <v>17</v>
          </cell>
          <cell r="F314">
            <v>22</v>
          </cell>
          <cell r="G314">
            <v>29</v>
          </cell>
          <cell r="H314">
            <v>8</v>
          </cell>
          <cell r="I314">
            <v>5</v>
          </cell>
        </row>
        <row r="315">
          <cell r="C315">
            <v>100</v>
          </cell>
          <cell r="D315">
            <v>2.4</v>
          </cell>
          <cell r="E315">
            <v>20.5</v>
          </cell>
          <cell r="F315">
            <v>26.5</v>
          </cell>
          <cell r="G315">
            <v>34.9</v>
          </cell>
          <cell r="H315">
            <v>9.6</v>
          </cell>
          <cell r="I315">
            <v>6</v>
          </cell>
        </row>
        <row r="316">
          <cell r="B316" t="str">
            <v>男性</v>
          </cell>
          <cell r="C316">
            <v>51</v>
          </cell>
          <cell r="D316">
            <v>0</v>
          </cell>
          <cell r="E316">
            <v>7</v>
          </cell>
          <cell r="F316">
            <v>16</v>
          </cell>
          <cell r="G316">
            <v>18</v>
          </cell>
          <cell r="H316">
            <v>8</v>
          </cell>
          <cell r="I316">
            <v>2</v>
          </cell>
        </row>
        <row r="317">
          <cell r="C317">
            <v>100</v>
          </cell>
          <cell r="D317">
            <v>0</v>
          </cell>
          <cell r="E317">
            <v>13.7</v>
          </cell>
          <cell r="F317">
            <v>31.4</v>
          </cell>
          <cell r="G317">
            <v>35.299999999999997</v>
          </cell>
          <cell r="H317">
            <v>15.7</v>
          </cell>
          <cell r="I317">
            <v>3.9</v>
          </cell>
        </row>
        <row r="318">
          <cell r="B318" t="str">
            <v>女性</v>
          </cell>
          <cell r="C318">
            <v>32</v>
          </cell>
          <cell r="D318">
            <v>2</v>
          </cell>
          <cell r="E318">
            <v>10</v>
          </cell>
          <cell r="F318">
            <v>6</v>
          </cell>
          <cell r="G318">
            <v>11</v>
          </cell>
          <cell r="H318">
            <v>0</v>
          </cell>
          <cell r="I318">
            <v>3</v>
          </cell>
        </row>
        <row r="319">
          <cell r="C319">
            <v>100</v>
          </cell>
          <cell r="D319">
            <v>6.3</v>
          </cell>
          <cell r="E319">
            <v>31.3</v>
          </cell>
          <cell r="F319">
            <v>18.8</v>
          </cell>
          <cell r="G319">
            <v>34.4</v>
          </cell>
          <cell r="H319">
            <v>0</v>
          </cell>
          <cell r="I319">
            <v>9.4</v>
          </cell>
        </row>
        <row r="323">
          <cell r="C323" t="str">
            <v>Ｑ５満足度（ｉアプリの使いやすさ）</v>
          </cell>
        </row>
        <row r="324">
          <cell r="C324" t="str">
            <v>全　体</v>
          </cell>
          <cell r="D324" t="str">
            <v>非常に満足</v>
          </cell>
          <cell r="E324" t="str">
            <v>満足</v>
          </cell>
          <cell r="F324" t="str">
            <v>ふつう</v>
          </cell>
          <cell r="G324" t="str">
            <v>少し満足</v>
          </cell>
          <cell r="H324" t="str">
            <v>不満</v>
          </cell>
          <cell r="I324" t="str">
            <v>不明</v>
          </cell>
        </row>
        <row r="325">
          <cell r="A325" t="str">
            <v>年齢</v>
          </cell>
          <cell r="B325" t="str">
            <v>全　体</v>
          </cell>
          <cell r="C325">
            <v>83</v>
          </cell>
          <cell r="D325">
            <v>2</v>
          </cell>
          <cell r="E325">
            <v>17</v>
          </cell>
          <cell r="F325">
            <v>22</v>
          </cell>
          <cell r="G325">
            <v>29</v>
          </cell>
          <cell r="H325">
            <v>8</v>
          </cell>
          <cell r="I325">
            <v>5</v>
          </cell>
        </row>
        <row r="326">
          <cell r="C326">
            <v>100</v>
          </cell>
          <cell r="D326">
            <v>2.4</v>
          </cell>
          <cell r="E326">
            <v>20.5</v>
          </cell>
          <cell r="F326">
            <v>26.5</v>
          </cell>
          <cell r="G326">
            <v>34.9</v>
          </cell>
          <cell r="H326">
            <v>9.6</v>
          </cell>
          <cell r="I326">
            <v>6</v>
          </cell>
        </row>
        <row r="327">
          <cell r="B327" t="str">
            <v>１２才未満</v>
          </cell>
          <cell r="C327">
            <v>0</v>
          </cell>
          <cell r="D327">
            <v>0</v>
          </cell>
          <cell r="E327">
            <v>0</v>
          </cell>
          <cell r="F327">
            <v>0</v>
          </cell>
          <cell r="G327">
            <v>0</v>
          </cell>
          <cell r="H327">
            <v>0</v>
          </cell>
          <cell r="I327">
            <v>0</v>
          </cell>
        </row>
        <row r="328">
          <cell r="C328">
            <v>0</v>
          </cell>
          <cell r="D328">
            <v>0</v>
          </cell>
          <cell r="E328">
            <v>0</v>
          </cell>
          <cell r="F328">
            <v>0</v>
          </cell>
          <cell r="G328">
            <v>0</v>
          </cell>
          <cell r="H328">
            <v>0</v>
          </cell>
          <cell r="I328">
            <v>0</v>
          </cell>
        </row>
        <row r="329">
          <cell r="B329" t="str">
            <v>１２才～１９才</v>
          </cell>
          <cell r="C329">
            <v>7</v>
          </cell>
          <cell r="D329">
            <v>1</v>
          </cell>
          <cell r="E329">
            <v>2</v>
          </cell>
          <cell r="F329">
            <v>2</v>
          </cell>
          <cell r="G329">
            <v>2</v>
          </cell>
          <cell r="H329">
            <v>0</v>
          </cell>
          <cell r="I329">
            <v>0</v>
          </cell>
        </row>
        <row r="330">
          <cell r="C330">
            <v>100</v>
          </cell>
          <cell r="D330">
            <v>14.3</v>
          </cell>
          <cell r="E330">
            <v>28.6</v>
          </cell>
          <cell r="F330">
            <v>28.6</v>
          </cell>
          <cell r="G330">
            <v>28.6</v>
          </cell>
          <cell r="H330">
            <v>0</v>
          </cell>
          <cell r="I330">
            <v>0</v>
          </cell>
        </row>
        <row r="331">
          <cell r="B331" t="str">
            <v>２０才～２４才</v>
          </cell>
          <cell r="C331">
            <v>16</v>
          </cell>
          <cell r="D331">
            <v>0</v>
          </cell>
          <cell r="E331">
            <v>3</v>
          </cell>
          <cell r="F331">
            <v>3</v>
          </cell>
          <cell r="G331">
            <v>8</v>
          </cell>
          <cell r="H331">
            <v>1</v>
          </cell>
          <cell r="I331">
            <v>1</v>
          </cell>
        </row>
        <row r="332">
          <cell r="C332">
            <v>100</v>
          </cell>
          <cell r="D332">
            <v>0</v>
          </cell>
          <cell r="E332">
            <v>18.8</v>
          </cell>
          <cell r="F332">
            <v>18.8</v>
          </cell>
          <cell r="G332">
            <v>50</v>
          </cell>
          <cell r="H332">
            <v>6.3</v>
          </cell>
          <cell r="I332">
            <v>6.3</v>
          </cell>
        </row>
        <row r="333">
          <cell r="B333" t="str">
            <v>２５才～２９才</v>
          </cell>
          <cell r="C333">
            <v>29</v>
          </cell>
          <cell r="D333">
            <v>0</v>
          </cell>
          <cell r="E333">
            <v>4</v>
          </cell>
          <cell r="F333">
            <v>11</v>
          </cell>
          <cell r="G333">
            <v>10</v>
          </cell>
          <cell r="H333">
            <v>3</v>
          </cell>
          <cell r="I333">
            <v>1</v>
          </cell>
        </row>
        <row r="334">
          <cell r="C334">
            <v>100</v>
          </cell>
          <cell r="D334">
            <v>0</v>
          </cell>
          <cell r="E334">
            <v>13.8</v>
          </cell>
          <cell r="F334">
            <v>37.9</v>
          </cell>
          <cell r="G334">
            <v>34.5</v>
          </cell>
          <cell r="H334">
            <v>10.3</v>
          </cell>
          <cell r="I334">
            <v>3.4</v>
          </cell>
        </row>
        <row r="335">
          <cell r="B335" t="str">
            <v>３０才～３４才</v>
          </cell>
          <cell r="C335">
            <v>14</v>
          </cell>
          <cell r="D335">
            <v>1</v>
          </cell>
          <cell r="E335">
            <v>5</v>
          </cell>
          <cell r="F335">
            <v>1</v>
          </cell>
          <cell r="G335">
            <v>2</v>
          </cell>
          <cell r="H335">
            <v>3</v>
          </cell>
          <cell r="I335">
            <v>2</v>
          </cell>
        </row>
        <row r="336">
          <cell r="C336">
            <v>100</v>
          </cell>
          <cell r="D336">
            <v>7.1</v>
          </cell>
          <cell r="E336">
            <v>35.700000000000003</v>
          </cell>
          <cell r="F336">
            <v>7.1</v>
          </cell>
          <cell r="G336">
            <v>14.3</v>
          </cell>
          <cell r="H336">
            <v>21.4</v>
          </cell>
          <cell r="I336">
            <v>14.3</v>
          </cell>
        </row>
        <row r="337">
          <cell r="B337" t="str">
            <v>３５才～３９才</v>
          </cell>
          <cell r="C337">
            <v>9</v>
          </cell>
          <cell r="D337">
            <v>0</v>
          </cell>
          <cell r="E337">
            <v>3</v>
          </cell>
          <cell r="F337">
            <v>2</v>
          </cell>
          <cell r="G337">
            <v>4</v>
          </cell>
          <cell r="H337">
            <v>0</v>
          </cell>
          <cell r="I337">
            <v>0</v>
          </cell>
        </row>
        <row r="338">
          <cell r="C338">
            <v>100</v>
          </cell>
          <cell r="D338">
            <v>0</v>
          </cell>
          <cell r="E338">
            <v>33.299999999999997</v>
          </cell>
          <cell r="F338">
            <v>22.2</v>
          </cell>
          <cell r="G338">
            <v>44.4</v>
          </cell>
          <cell r="H338">
            <v>0</v>
          </cell>
          <cell r="I338">
            <v>0</v>
          </cell>
        </row>
        <row r="339">
          <cell r="B339" t="str">
            <v>４０才～４９才</v>
          </cell>
          <cell r="C339">
            <v>4</v>
          </cell>
          <cell r="D339">
            <v>0</v>
          </cell>
          <cell r="E339">
            <v>0</v>
          </cell>
          <cell r="F339">
            <v>3</v>
          </cell>
          <cell r="G339">
            <v>1</v>
          </cell>
          <cell r="H339">
            <v>0</v>
          </cell>
          <cell r="I339">
            <v>0</v>
          </cell>
        </row>
        <row r="340">
          <cell r="C340">
            <v>100</v>
          </cell>
          <cell r="D340">
            <v>0</v>
          </cell>
          <cell r="E340">
            <v>0</v>
          </cell>
          <cell r="F340">
            <v>75</v>
          </cell>
          <cell r="G340">
            <v>25</v>
          </cell>
          <cell r="H340">
            <v>0</v>
          </cell>
          <cell r="I340">
            <v>0</v>
          </cell>
        </row>
        <row r="341">
          <cell r="B341" t="str">
            <v>５０才～５９才</v>
          </cell>
          <cell r="C341">
            <v>4</v>
          </cell>
          <cell r="D341">
            <v>0</v>
          </cell>
          <cell r="E341">
            <v>0</v>
          </cell>
          <cell r="F341">
            <v>0</v>
          </cell>
          <cell r="G341">
            <v>2</v>
          </cell>
          <cell r="H341">
            <v>1</v>
          </cell>
          <cell r="I341">
            <v>1</v>
          </cell>
        </row>
        <row r="342">
          <cell r="C342">
            <v>100</v>
          </cell>
          <cell r="D342">
            <v>0</v>
          </cell>
          <cell r="E342">
            <v>0</v>
          </cell>
          <cell r="F342">
            <v>0</v>
          </cell>
          <cell r="G342">
            <v>50</v>
          </cell>
          <cell r="H342">
            <v>25</v>
          </cell>
          <cell r="I342">
            <v>25</v>
          </cell>
        </row>
        <row r="343">
          <cell r="B343" t="str">
            <v>６０才以上</v>
          </cell>
          <cell r="C343">
            <v>0</v>
          </cell>
          <cell r="D343">
            <v>0</v>
          </cell>
          <cell r="E343">
            <v>0</v>
          </cell>
          <cell r="F343">
            <v>0</v>
          </cell>
          <cell r="G343">
            <v>0</v>
          </cell>
          <cell r="H343">
            <v>0</v>
          </cell>
          <cell r="I343">
            <v>0</v>
          </cell>
        </row>
        <row r="344">
          <cell r="C344">
            <v>0</v>
          </cell>
          <cell r="D344">
            <v>0</v>
          </cell>
          <cell r="E344">
            <v>0</v>
          </cell>
          <cell r="F344">
            <v>0</v>
          </cell>
          <cell r="G344">
            <v>0</v>
          </cell>
          <cell r="H344">
            <v>0</v>
          </cell>
          <cell r="I344">
            <v>0</v>
          </cell>
        </row>
        <row r="348">
          <cell r="A348" t="str">
            <v>Ｑ６今後、ｉアプリ対応のケータイを購入する予定はありますか</v>
          </cell>
        </row>
        <row r="349">
          <cell r="A349" t="str">
            <v>全　体</v>
          </cell>
          <cell r="B349" t="str">
            <v>はい</v>
          </cell>
          <cell r="C349" t="str">
            <v>いいえ</v>
          </cell>
          <cell r="D349" t="str">
            <v>不明</v>
          </cell>
        </row>
        <row r="350">
          <cell r="A350">
            <v>434</v>
          </cell>
          <cell r="B350">
            <v>321</v>
          </cell>
          <cell r="C350">
            <v>106</v>
          </cell>
          <cell r="D350">
            <v>7</v>
          </cell>
        </row>
        <row r="351">
          <cell r="A351">
            <v>100</v>
          </cell>
          <cell r="B351">
            <v>74</v>
          </cell>
          <cell r="C351">
            <v>24.4</v>
          </cell>
          <cell r="D351">
            <v>1.6</v>
          </cell>
        </row>
        <row r="355">
          <cell r="C355" t="str">
            <v>Ｑ６今後、ｉアプリ対応のケータイを購入する予定はありますか</v>
          </cell>
        </row>
        <row r="356">
          <cell r="C356" t="str">
            <v>全　体</v>
          </cell>
          <cell r="D356" t="str">
            <v>はい</v>
          </cell>
          <cell r="E356" t="str">
            <v>いいえ</v>
          </cell>
          <cell r="F356" t="str">
            <v>不明</v>
          </cell>
        </row>
        <row r="357">
          <cell r="A357" t="str">
            <v>性別</v>
          </cell>
          <cell r="B357" t="str">
            <v>全　体</v>
          </cell>
          <cell r="C357">
            <v>434</v>
          </cell>
          <cell r="D357">
            <v>321</v>
          </cell>
          <cell r="E357">
            <v>106</v>
          </cell>
          <cell r="F357">
            <v>7</v>
          </cell>
        </row>
        <row r="358">
          <cell r="C358">
            <v>100</v>
          </cell>
          <cell r="D358">
            <v>74</v>
          </cell>
          <cell r="E358">
            <v>24.4</v>
          </cell>
          <cell r="F358">
            <v>1.6</v>
          </cell>
        </row>
        <row r="359">
          <cell r="B359" t="str">
            <v>男性</v>
          </cell>
          <cell r="C359">
            <v>190</v>
          </cell>
          <cell r="D359">
            <v>149</v>
          </cell>
          <cell r="E359">
            <v>37</v>
          </cell>
          <cell r="F359">
            <v>4</v>
          </cell>
        </row>
        <row r="360">
          <cell r="C360">
            <v>100</v>
          </cell>
          <cell r="D360">
            <v>78.400000000000006</v>
          </cell>
          <cell r="E360">
            <v>19.5</v>
          </cell>
          <cell r="F360">
            <v>2.1</v>
          </cell>
        </row>
        <row r="361">
          <cell r="B361" t="str">
            <v>女性</v>
          </cell>
          <cell r="C361">
            <v>244</v>
          </cell>
          <cell r="D361">
            <v>172</v>
          </cell>
          <cell r="E361">
            <v>69</v>
          </cell>
          <cell r="F361">
            <v>3</v>
          </cell>
        </row>
        <row r="362">
          <cell r="C362">
            <v>100</v>
          </cell>
          <cell r="D362">
            <v>70.5</v>
          </cell>
          <cell r="E362">
            <v>28.3</v>
          </cell>
          <cell r="F362">
            <v>1.2</v>
          </cell>
        </row>
        <row r="366">
          <cell r="C366" t="str">
            <v>Ｑ６今後、ｉアプリ対応のケータイを購入する予定はありますか</v>
          </cell>
        </row>
        <row r="367">
          <cell r="C367" t="str">
            <v>全　体</v>
          </cell>
          <cell r="D367" t="str">
            <v>はい</v>
          </cell>
          <cell r="E367" t="str">
            <v>いいえ</v>
          </cell>
          <cell r="F367" t="str">
            <v>不明</v>
          </cell>
        </row>
        <row r="368">
          <cell r="A368" t="str">
            <v>年齢</v>
          </cell>
          <cell r="B368" t="str">
            <v>全　体</v>
          </cell>
          <cell r="C368">
            <v>434</v>
          </cell>
          <cell r="D368">
            <v>321</v>
          </cell>
          <cell r="E368">
            <v>106</v>
          </cell>
          <cell r="F368">
            <v>7</v>
          </cell>
        </row>
        <row r="369">
          <cell r="C369">
            <v>100</v>
          </cell>
          <cell r="D369">
            <v>74</v>
          </cell>
          <cell r="E369">
            <v>24.4</v>
          </cell>
          <cell r="F369">
            <v>1.6</v>
          </cell>
        </row>
        <row r="370">
          <cell r="B370" t="str">
            <v>１２才未満</v>
          </cell>
          <cell r="C370">
            <v>0</v>
          </cell>
          <cell r="D370">
            <v>0</v>
          </cell>
          <cell r="E370">
            <v>0</v>
          </cell>
          <cell r="F370">
            <v>0</v>
          </cell>
        </row>
        <row r="371">
          <cell r="C371">
            <v>0</v>
          </cell>
          <cell r="D371">
            <v>0</v>
          </cell>
          <cell r="E371">
            <v>0</v>
          </cell>
          <cell r="F371">
            <v>0</v>
          </cell>
        </row>
        <row r="372">
          <cell r="B372" t="str">
            <v>１２才～１９才</v>
          </cell>
          <cell r="C372">
            <v>13</v>
          </cell>
          <cell r="D372">
            <v>10</v>
          </cell>
          <cell r="E372">
            <v>3</v>
          </cell>
          <cell r="F372">
            <v>0</v>
          </cell>
        </row>
        <row r="373">
          <cell r="C373">
            <v>100</v>
          </cell>
          <cell r="D373">
            <v>76.900000000000006</v>
          </cell>
          <cell r="E373">
            <v>23.1</v>
          </cell>
          <cell r="F373">
            <v>0</v>
          </cell>
        </row>
        <row r="374">
          <cell r="B374" t="str">
            <v>２０才～２４才</v>
          </cell>
          <cell r="C374">
            <v>67</v>
          </cell>
          <cell r="D374">
            <v>48</v>
          </cell>
          <cell r="E374">
            <v>16</v>
          </cell>
          <cell r="F374">
            <v>3</v>
          </cell>
        </row>
        <row r="375">
          <cell r="C375">
            <v>100</v>
          </cell>
          <cell r="D375">
            <v>71.599999999999994</v>
          </cell>
          <cell r="E375">
            <v>23.9</v>
          </cell>
          <cell r="F375">
            <v>4.5</v>
          </cell>
        </row>
        <row r="376">
          <cell r="B376" t="str">
            <v>２５才～２９才</v>
          </cell>
          <cell r="C376">
            <v>110</v>
          </cell>
          <cell r="D376">
            <v>85</v>
          </cell>
          <cell r="E376">
            <v>25</v>
          </cell>
          <cell r="F376">
            <v>0</v>
          </cell>
        </row>
        <row r="377">
          <cell r="C377">
            <v>100</v>
          </cell>
          <cell r="D377">
            <v>77.3</v>
          </cell>
          <cell r="E377">
            <v>22.7</v>
          </cell>
          <cell r="F377">
            <v>0</v>
          </cell>
        </row>
        <row r="378">
          <cell r="B378" t="str">
            <v>３０才～３４才</v>
          </cell>
          <cell r="C378">
            <v>100</v>
          </cell>
          <cell r="D378">
            <v>72</v>
          </cell>
          <cell r="E378">
            <v>25</v>
          </cell>
          <cell r="F378">
            <v>3</v>
          </cell>
        </row>
        <row r="379">
          <cell r="C379">
            <v>100</v>
          </cell>
          <cell r="D379">
            <v>72</v>
          </cell>
          <cell r="E379">
            <v>25</v>
          </cell>
          <cell r="F379">
            <v>3</v>
          </cell>
        </row>
        <row r="380">
          <cell r="B380" t="str">
            <v>３５才～３９才</v>
          </cell>
          <cell r="C380">
            <v>80</v>
          </cell>
          <cell r="D380">
            <v>59</v>
          </cell>
          <cell r="E380">
            <v>21</v>
          </cell>
          <cell r="F380">
            <v>0</v>
          </cell>
        </row>
        <row r="381">
          <cell r="C381">
            <v>100</v>
          </cell>
          <cell r="D381">
            <v>73.8</v>
          </cell>
          <cell r="E381">
            <v>26.3</v>
          </cell>
          <cell r="F381">
            <v>0</v>
          </cell>
        </row>
        <row r="382">
          <cell r="B382" t="str">
            <v>４０才～４９才</v>
          </cell>
          <cell r="C382">
            <v>59</v>
          </cell>
          <cell r="D382">
            <v>44</v>
          </cell>
          <cell r="E382">
            <v>14</v>
          </cell>
          <cell r="F382">
            <v>1</v>
          </cell>
        </row>
        <row r="383">
          <cell r="C383">
            <v>100</v>
          </cell>
          <cell r="D383">
            <v>74.599999999999994</v>
          </cell>
          <cell r="E383">
            <v>23.7</v>
          </cell>
          <cell r="F383">
            <v>1.7</v>
          </cell>
        </row>
        <row r="384">
          <cell r="B384" t="str">
            <v>５０才～５９才</v>
          </cell>
          <cell r="C384">
            <v>4</v>
          </cell>
          <cell r="D384">
            <v>3</v>
          </cell>
          <cell r="E384">
            <v>1</v>
          </cell>
          <cell r="F384">
            <v>0</v>
          </cell>
        </row>
        <row r="385">
          <cell r="C385">
            <v>100</v>
          </cell>
          <cell r="D385">
            <v>75</v>
          </cell>
          <cell r="E385">
            <v>25</v>
          </cell>
          <cell r="F385">
            <v>0</v>
          </cell>
        </row>
        <row r="386">
          <cell r="B386" t="str">
            <v>６０才以上</v>
          </cell>
          <cell r="C386">
            <v>1</v>
          </cell>
          <cell r="D386">
            <v>0</v>
          </cell>
          <cell r="E386">
            <v>1</v>
          </cell>
          <cell r="F386">
            <v>0</v>
          </cell>
        </row>
        <row r="387">
          <cell r="C387">
            <v>100</v>
          </cell>
          <cell r="D387">
            <v>0</v>
          </cell>
          <cell r="E387">
            <v>100</v>
          </cell>
          <cell r="F387">
            <v>0</v>
          </cell>
        </row>
        <row r="391">
          <cell r="A391" t="str">
            <v>Ｑ７どの機種（メーカーのケータイ）を購入したいですか？</v>
          </cell>
        </row>
        <row r="392">
          <cell r="A392" t="str">
            <v>全　体</v>
          </cell>
          <cell r="B392" t="str">
            <v>Ｄ５０３ｉ</v>
          </cell>
          <cell r="C392" t="str">
            <v>Ｆ５０３ｉ</v>
          </cell>
          <cell r="D392" t="str">
            <v>Ｎ５０３ｉ</v>
          </cell>
          <cell r="E392" t="str">
            <v>Ｐ５０３ｉ</v>
          </cell>
          <cell r="F392" t="str">
            <v>ＳＯ５０３ｉ</v>
          </cell>
          <cell r="G392" t="str">
            <v>機種にはこだわらない</v>
          </cell>
          <cell r="H392" t="str">
            <v>不明</v>
          </cell>
        </row>
        <row r="393">
          <cell r="A393">
            <v>321</v>
          </cell>
          <cell r="B393">
            <v>39</v>
          </cell>
          <cell r="C393">
            <v>4</v>
          </cell>
          <cell r="D393">
            <v>131</v>
          </cell>
          <cell r="E393">
            <v>57</v>
          </cell>
          <cell r="F393">
            <v>45</v>
          </cell>
          <cell r="G393">
            <v>44</v>
          </cell>
          <cell r="H393">
            <v>1</v>
          </cell>
        </row>
        <row r="394">
          <cell r="A394">
            <v>100</v>
          </cell>
          <cell r="B394">
            <v>12.1</v>
          </cell>
          <cell r="C394">
            <v>1.2</v>
          </cell>
          <cell r="D394">
            <v>40.799999999999997</v>
          </cell>
          <cell r="E394">
            <v>17.8</v>
          </cell>
          <cell r="F394">
            <v>14</v>
          </cell>
          <cell r="G394">
            <v>13.7</v>
          </cell>
          <cell r="H394">
            <v>0.3</v>
          </cell>
        </row>
        <row r="398">
          <cell r="C398" t="str">
            <v>Ｑ７どの機種（メーカーのケータイ）を購入したいですか？</v>
          </cell>
        </row>
        <row r="399">
          <cell r="C399" t="str">
            <v>全　体</v>
          </cell>
          <cell r="D399" t="str">
            <v>Ｄ５０３ｉ</v>
          </cell>
          <cell r="E399" t="str">
            <v>Ｆ５０３ｉ</v>
          </cell>
          <cell r="F399" t="str">
            <v>Ｎ５０３ｉ</v>
          </cell>
          <cell r="G399" t="str">
            <v>Ｐ５０３ｉ</v>
          </cell>
          <cell r="H399" t="str">
            <v>ＳＯ５０３ｉ</v>
          </cell>
          <cell r="I399" t="str">
            <v>機種にはこだわらない</v>
          </cell>
          <cell r="J399" t="str">
            <v>不明</v>
          </cell>
        </row>
        <row r="400">
          <cell r="A400" t="str">
            <v>性別</v>
          </cell>
          <cell r="B400" t="str">
            <v>全　体</v>
          </cell>
          <cell r="C400">
            <v>321</v>
          </cell>
          <cell r="D400">
            <v>39</v>
          </cell>
          <cell r="E400">
            <v>4</v>
          </cell>
          <cell r="F400">
            <v>131</v>
          </cell>
          <cell r="G400">
            <v>57</v>
          </cell>
          <cell r="H400">
            <v>45</v>
          </cell>
          <cell r="I400">
            <v>44</v>
          </cell>
          <cell r="J400">
            <v>1</v>
          </cell>
        </row>
        <row r="401">
          <cell r="C401">
            <v>100</v>
          </cell>
          <cell r="D401">
            <v>12.1</v>
          </cell>
          <cell r="E401">
            <v>1.2</v>
          </cell>
          <cell r="F401">
            <v>40.799999999999997</v>
          </cell>
          <cell r="G401">
            <v>17.8</v>
          </cell>
          <cell r="H401">
            <v>14</v>
          </cell>
          <cell r="I401">
            <v>13.7</v>
          </cell>
          <cell r="J401">
            <v>0.3</v>
          </cell>
        </row>
        <row r="402">
          <cell r="B402" t="str">
            <v>男性</v>
          </cell>
          <cell r="C402">
            <v>149</v>
          </cell>
          <cell r="D402">
            <v>12</v>
          </cell>
          <cell r="E402">
            <v>2</v>
          </cell>
          <cell r="F402">
            <v>55</v>
          </cell>
          <cell r="G402">
            <v>26</v>
          </cell>
          <cell r="H402">
            <v>30</v>
          </cell>
          <cell r="I402">
            <v>23</v>
          </cell>
          <cell r="J402">
            <v>1</v>
          </cell>
        </row>
        <row r="403">
          <cell r="C403">
            <v>100</v>
          </cell>
          <cell r="D403">
            <v>8.1</v>
          </cell>
          <cell r="E403">
            <v>1.3</v>
          </cell>
          <cell r="F403">
            <v>36.9</v>
          </cell>
          <cell r="G403">
            <v>17.399999999999999</v>
          </cell>
          <cell r="H403">
            <v>20.100000000000001</v>
          </cell>
          <cell r="I403">
            <v>15.4</v>
          </cell>
          <cell r="J403">
            <v>0.7</v>
          </cell>
        </row>
        <row r="404">
          <cell r="B404" t="str">
            <v>女性</v>
          </cell>
          <cell r="C404">
            <v>172</v>
          </cell>
          <cell r="D404">
            <v>27</v>
          </cell>
          <cell r="E404">
            <v>2</v>
          </cell>
          <cell r="F404">
            <v>76</v>
          </cell>
          <cell r="G404">
            <v>31</v>
          </cell>
          <cell r="H404">
            <v>15</v>
          </cell>
          <cell r="I404">
            <v>21</v>
          </cell>
          <cell r="J404">
            <v>0</v>
          </cell>
        </row>
        <row r="405">
          <cell r="C405">
            <v>100</v>
          </cell>
          <cell r="D405">
            <v>15.7</v>
          </cell>
          <cell r="E405">
            <v>1.2</v>
          </cell>
          <cell r="F405">
            <v>44.2</v>
          </cell>
          <cell r="G405">
            <v>18</v>
          </cell>
          <cell r="H405">
            <v>8.6999999999999993</v>
          </cell>
          <cell r="I405">
            <v>12.2</v>
          </cell>
          <cell r="J405">
            <v>0</v>
          </cell>
        </row>
        <row r="409">
          <cell r="C409" t="str">
            <v>Ｑ７どの機種（メーカーのケータイ）を購入したいですか？</v>
          </cell>
        </row>
        <row r="410">
          <cell r="C410" t="str">
            <v>全　体</v>
          </cell>
          <cell r="D410" t="str">
            <v>Ｄ５０３ｉ</v>
          </cell>
          <cell r="E410" t="str">
            <v>Ｆ５０３ｉ</v>
          </cell>
          <cell r="F410" t="str">
            <v>Ｎ５０３ｉ</v>
          </cell>
          <cell r="G410" t="str">
            <v>Ｐ５０３ｉ</v>
          </cell>
          <cell r="H410" t="str">
            <v>ＳＯ５０３ｉ</v>
          </cell>
          <cell r="I410" t="str">
            <v>機種にはこだわらない</v>
          </cell>
          <cell r="J410" t="str">
            <v>不明</v>
          </cell>
        </row>
        <row r="411">
          <cell r="A411" t="str">
            <v>年齢</v>
          </cell>
          <cell r="B411" t="str">
            <v>全　体</v>
          </cell>
          <cell r="C411">
            <v>321</v>
          </cell>
          <cell r="D411">
            <v>39</v>
          </cell>
          <cell r="E411">
            <v>4</v>
          </cell>
          <cell r="F411">
            <v>131</v>
          </cell>
          <cell r="G411">
            <v>57</v>
          </cell>
          <cell r="H411">
            <v>45</v>
          </cell>
          <cell r="I411">
            <v>44</v>
          </cell>
          <cell r="J411">
            <v>1</v>
          </cell>
        </row>
        <row r="412">
          <cell r="C412">
            <v>100</v>
          </cell>
          <cell r="D412">
            <v>12.1</v>
          </cell>
          <cell r="E412">
            <v>1.2</v>
          </cell>
          <cell r="F412">
            <v>40.799999999999997</v>
          </cell>
          <cell r="G412">
            <v>17.8</v>
          </cell>
          <cell r="H412">
            <v>14</v>
          </cell>
          <cell r="I412">
            <v>13.7</v>
          </cell>
          <cell r="J412">
            <v>0.3</v>
          </cell>
        </row>
        <row r="413">
          <cell r="B413" t="str">
            <v>１２才未満</v>
          </cell>
          <cell r="C413">
            <v>0</v>
          </cell>
          <cell r="D413">
            <v>0</v>
          </cell>
          <cell r="E413">
            <v>0</v>
          </cell>
          <cell r="F413">
            <v>0</v>
          </cell>
          <cell r="G413">
            <v>0</v>
          </cell>
          <cell r="H413">
            <v>0</v>
          </cell>
          <cell r="I413">
            <v>0</v>
          </cell>
          <cell r="J413">
            <v>0</v>
          </cell>
        </row>
        <row r="414">
          <cell r="C414">
            <v>0</v>
          </cell>
          <cell r="D414">
            <v>0</v>
          </cell>
          <cell r="E414">
            <v>0</v>
          </cell>
          <cell r="F414">
            <v>0</v>
          </cell>
          <cell r="G414">
            <v>0</v>
          </cell>
          <cell r="H414">
            <v>0</v>
          </cell>
          <cell r="I414">
            <v>0</v>
          </cell>
          <cell r="J414">
            <v>0</v>
          </cell>
        </row>
        <row r="415">
          <cell r="B415" t="str">
            <v>１２才～１９才</v>
          </cell>
          <cell r="C415">
            <v>10</v>
          </cell>
          <cell r="D415">
            <v>1</v>
          </cell>
          <cell r="E415">
            <v>0</v>
          </cell>
          <cell r="F415">
            <v>5</v>
          </cell>
          <cell r="G415">
            <v>0</v>
          </cell>
          <cell r="H415">
            <v>3</v>
          </cell>
          <cell r="I415">
            <v>1</v>
          </cell>
          <cell r="J415">
            <v>0</v>
          </cell>
        </row>
        <row r="416">
          <cell r="C416">
            <v>100</v>
          </cell>
          <cell r="D416">
            <v>10</v>
          </cell>
          <cell r="E416">
            <v>0</v>
          </cell>
          <cell r="F416">
            <v>50</v>
          </cell>
          <cell r="G416">
            <v>0</v>
          </cell>
          <cell r="H416">
            <v>30</v>
          </cell>
          <cell r="I416">
            <v>10</v>
          </cell>
          <cell r="J416">
            <v>0</v>
          </cell>
        </row>
        <row r="417">
          <cell r="B417" t="str">
            <v>２０才～２４才</v>
          </cell>
          <cell r="C417">
            <v>48</v>
          </cell>
          <cell r="D417">
            <v>3</v>
          </cell>
          <cell r="E417">
            <v>1</v>
          </cell>
          <cell r="F417">
            <v>20</v>
          </cell>
          <cell r="G417">
            <v>11</v>
          </cell>
          <cell r="H417">
            <v>7</v>
          </cell>
          <cell r="I417">
            <v>6</v>
          </cell>
          <cell r="J417">
            <v>0</v>
          </cell>
        </row>
        <row r="418">
          <cell r="C418">
            <v>100</v>
          </cell>
          <cell r="D418">
            <v>6.3</v>
          </cell>
          <cell r="E418">
            <v>2.1</v>
          </cell>
          <cell r="F418">
            <v>41.7</v>
          </cell>
          <cell r="G418">
            <v>22.9</v>
          </cell>
          <cell r="H418">
            <v>14.6</v>
          </cell>
          <cell r="I418">
            <v>12.5</v>
          </cell>
          <cell r="J418">
            <v>0</v>
          </cell>
        </row>
        <row r="419">
          <cell r="B419" t="str">
            <v>２５才～２９才</v>
          </cell>
          <cell r="C419">
            <v>85</v>
          </cell>
          <cell r="D419">
            <v>11</v>
          </cell>
          <cell r="E419">
            <v>0</v>
          </cell>
          <cell r="F419">
            <v>43</v>
          </cell>
          <cell r="G419">
            <v>11</v>
          </cell>
          <cell r="H419">
            <v>10</v>
          </cell>
          <cell r="I419">
            <v>9</v>
          </cell>
          <cell r="J419">
            <v>1</v>
          </cell>
        </row>
        <row r="420">
          <cell r="C420">
            <v>100</v>
          </cell>
          <cell r="D420">
            <v>12.9</v>
          </cell>
          <cell r="E420">
            <v>0</v>
          </cell>
          <cell r="F420">
            <v>50.6</v>
          </cell>
          <cell r="G420">
            <v>12.9</v>
          </cell>
          <cell r="H420">
            <v>11.8</v>
          </cell>
          <cell r="I420">
            <v>10.6</v>
          </cell>
          <cell r="J420">
            <v>1.2</v>
          </cell>
        </row>
        <row r="421">
          <cell r="B421" t="str">
            <v>３０才～３４才</v>
          </cell>
          <cell r="C421">
            <v>72</v>
          </cell>
          <cell r="D421">
            <v>10</v>
          </cell>
          <cell r="E421">
            <v>1</v>
          </cell>
          <cell r="F421">
            <v>25</v>
          </cell>
          <cell r="G421">
            <v>14</v>
          </cell>
          <cell r="H421">
            <v>11</v>
          </cell>
          <cell r="I421">
            <v>11</v>
          </cell>
          <cell r="J421">
            <v>0</v>
          </cell>
        </row>
        <row r="422">
          <cell r="C422">
            <v>100</v>
          </cell>
          <cell r="D422">
            <v>13.9</v>
          </cell>
          <cell r="E422">
            <v>1.4</v>
          </cell>
          <cell r="F422">
            <v>34.700000000000003</v>
          </cell>
          <cell r="G422">
            <v>19.399999999999999</v>
          </cell>
          <cell r="H422">
            <v>15.3</v>
          </cell>
          <cell r="I422">
            <v>15.3</v>
          </cell>
          <cell r="J422">
            <v>0</v>
          </cell>
        </row>
        <row r="423">
          <cell r="B423" t="str">
            <v>３５才～３９才</v>
          </cell>
          <cell r="C423">
            <v>59</v>
          </cell>
          <cell r="D423">
            <v>6</v>
          </cell>
          <cell r="E423">
            <v>1</v>
          </cell>
          <cell r="F423">
            <v>23</v>
          </cell>
          <cell r="G423">
            <v>13</v>
          </cell>
          <cell r="H423">
            <v>7</v>
          </cell>
          <cell r="I423">
            <v>9</v>
          </cell>
          <cell r="J423">
            <v>0</v>
          </cell>
        </row>
        <row r="424">
          <cell r="C424">
            <v>100</v>
          </cell>
          <cell r="D424">
            <v>10.199999999999999</v>
          </cell>
          <cell r="E424">
            <v>1.7</v>
          </cell>
          <cell r="F424">
            <v>39</v>
          </cell>
          <cell r="G424">
            <v>22</v>
          </cell>
          <cell r="H424">
            <v>11.9</v>
          </cell>
          <cell r="I424">
            <v>15.3</v>
          </cell>
          <cell r="J424">
            <v>0</v>
          </cell>
        </row>
        <row r="425">
          <cell r="B425" t="str">
            <v>４０才～４９才</v>
          </cell>
          <cell r="C425">
            <v>44</v>
          </cell>
          <cell r="D425">
            <v>8</v>
          </cell>
          <cell r="E425">
            <v>1</v>
          </cell>
          <cell r="F425">
            <v>14</v>
          </cell>
          <cell r="G425">
            <v>8</v>
          </cell>
          <cell r="H425">
            <v>7</v>
          </cell>
          <cell r="I425">
            <v>6</v>
          </cell>
          <cell r="J425">
            <v>0</v>
          </cell>
        </row>
        <row r="426">
          <cell r="C426">
            <v>100</v>
          </cell>
          <cell r="D426">
            <v>18.2</v>
          </cell>
          <cell r="E426">
            <v>2.2999999999999998</v>
          </cell>
          <cell r="F426">
            <v>31.8</v>
          </cell>
          <cell r="G426">
            <v>18.2</v>
          </cell>
          <cell r="H426">
            <v>15.9</v>
          </cell>
          <cell r="I426">
            <v>13.6</v>
          </cell>
          <cell r="J426">
            <v>0</v>
          </cell>
        </row>
        <row r="427">
          <cell r="B427" t="str">
            <v>５０才～５９才</v>
          </cell>
          <cell r="C427">
            <v>3</v>
          </cell>
          <cell r="D427">
            <v>0</v>
          </cell>
          <cell r="E427">
            <v>0</v>
          </cell>
          <cell r="F427">
            <v>1</v>
          </cell>
          <cell r="G427">
            <v>0</v>
          </cell>
          <cell r="H427">
            <v>0</v>
          </cell>
          <cell r="I427">
            <v>2</v>
          </cell>
          <cell r="J427">
            <v>0</v>
          </cell>
        </row>
        <row r="428">
          <cell r="C428">
            <v>100</v>
          </cell>
          <cell r="D428">
            <v>0</v>
          </cell>
          <cell r="E428">
            <v>0</v>
          </cell>
          <cell r="F428">
            <v>33.299999999999997</v>
          </cell>
          <cell r="G428">
            <v>0</v>
          </cell>
          <cell r="H428">
            <v>0</v>
          </cell>
          <cell r="I428">
            <v>66.7</v>
          </cell>
          <cell r="J428">
            <v>0</v>
          </cell>
        </row>
        <row r="429">
          <cell r="B429" t="str">
            <v>６０才以上</v>
          </cell>
          <cell r="C429">
            <v>0</v>
          </cell>
          <cell r="D429">
            <v>0</v>
          </cell>
          <cell r="E429">
            <v>0</v>
          </cell>
          <cell r="F429">
            <v>0</v>
          </cell>
          <cell r="G429">
            <v>0</v>
          </cell>
          <cell r="H429">
            <v>0</v>
          </cell>
          <cell r="I429">
            <v>0</v>
          </cell>
          <cell r="J429">
            <v>0</v>
          </cell>
        </row>
        <row r="430">
          <cell r="C430">
            <v>0</v>
          </cell>
          <cell r="D430">
            <v>0</v>
          </cell>
          <cell r="E430">
            <v>0</v>
          </cell>
          <cell r="F430">
            <v>0</v>
          </cell>
          <cell r="G430">
            <v>0</v>
          </cell>
          <cell r="H430">
            <v>0</v>
          </cell>
          <cell r="I430">
            <v>0</v>
          </cell>
          <cell r="J430">
            <v>0</v>
          </cell>
        </row>
        <row r="434">
          <cell r="A434" t="str">
            <v>Ｑ８あなたが使ってみたいｉアプリは何ですか？（いくつでも）</v>
          </cell>
        </row>
        <row r="435">
          <cell r="A435" t="str">
            <v>全　体</v>
          </cell>
          <cell r="B435" t="str">
            <v>天気</v>
          </cell>
          <cell r="C435" t="str">
            <v>銀行・証券</v>
          </cell>
          <cell r="D435" t="str">
            <v>交通・地図</v>
          </cell>
          <cell r="E435" t="str">
            <v>着メロ・カラオケ</v>
          </cell>
          <cell r="F435" t="str">
            <v>画像・時計</v>
          </cell>
          <cell r="G435" t="str">
            <v>ゲーム</v>
          </cell>
          <cell r="H435" t="str">
            <v>通信型ゲーム</v>
          </cell>
          <cell r="I435" t="str">
            <v>占い</v>
          </cell>
          <cell r="J435" t="str">
            <v>エンターテインメント</v>
          </cell>
          <cell r="K435" t="str">
            <v>懸賞・くじ・競馬</v>
          </cell>
          <cell r="L435" t="str">
            <v>バラエティ・メール</v>
          </cell>
          <cell r="M435" t="str">
            <v>不明</v>
          </cell>
        </row>
        <row r="436">
          <cell r="A436">
            <v>321</v>
          </cell>
          <cell r="B436">
            <v>116</v>
          </cell>
          <cell r="C436">
            <v>110</v>
          </cell>
          <cell r="D436">
            <v>163</v>
          </cell>
          <cell r="E436">
            <v>171</v>
          </cell>
          <cell r="F436">
            <v>163</v>
          </cell>
          <cell r="G436">
            <v>195</v>
          </cell>
          <cell r="H436">
            <v>84</v>
          </cell>
          <cell r="I436">
            <v>61</v>
          </cell>
          <cell r="J436">
            <v>105</v>
          </cell>
          <cell r="K436">
            <v>152</v>
          </cell>
          <cell r="L436">
            <v>121</v>
          </cell>
          <cell r="M436">
            <v>9</v>
          </cell>
        </row>
        <row r="437">
          <cell r="A437">
            <v>100</v>
          </cell>
          <cell r="B437">
            <v>36.1</v>
          </cell>
          <cell r="C437">
            <v>34.299999999999997</v>
          </cell>
          <cell r="D437">
            <v>50.8</v>
          </cell>
          <cell r="E437">
            <v>53.3</v>
          </cell>
          <cell r="F437">
            <v>50.8</v>
          </cell>
          <cell r="G437">
            <v>60.7</v>
          </cell>
          <cell r="H437">
            <v>26.2</v>
          </cell>
          <cell r="I437">
            <v>19</v>
          </cell>
          <cell r="J437">
            <v>32.700000000000003</v>
          </cell>
          <cell r="K437">
            <v>47.4</v>
          </cell>
          <cell r="L437">
            <v>37.700000000000003</v>
          </cell>
          <cell r="M437">
            <v>2.8</v>
          </cell>
        </row>
        <row r="441">
          <cell r="C441" t="str">
            <v>Ｑ８あなたが使ってみたいｉアプリは何ですか？（いくつでも）</v>
          </cell>
        </row>
        <row r="442">
          <cell r="C442" t="str">
            <v>全　体</v>
          </cell>
          <cell r="D442" t="str">
            <v>天気</v>
          </cell>
          <cell r="E442" t="str">
            <v>銀行・証券</v>
          </cell>
          <cell r="F442" t="str">
            <v>交通・地図</v>
          </cell>
          <cell r="G442" t="str">
            <v>着メロ・カラオケ</v>
          </cell>
          <cell r="H442" t="str">
            <v>画像・時計</v>
          </cell>
          <cell r="I442" t="str">
            <v>ゲーム</v>
          </cell>
          <cell r="J442" t="str">
            <v>通信型ゲーム</v>
          </cell>
          <cell r="K442" t="str">
            <v>占い</v>
          </cell>
          <cell r="L442" t="str">
            <v>エンターテインメント</v>
          </cell>
          <cell r="M442" t="str">
            <v>懸賞・くじ・競馬</v>
          </cell>
          <cell r="N442" t="str">
            <v>バラエティ・メール</v>
          </cell>
          <cell r="O442" t="str">
            <v>不明</v>
          </cell>
        </row>
        <row r="443">
          <cell r="A443" t="str">
            <v>性別</v>
          </cell>
          <cell r="B443" t="str">
            <v>全　体</v>
          </cell>
          <cell r="C443">
            <v>321</v>
          </cell>
          <cell r="D443">
            <v>116</v>
          </cell>
          <cell r="E443">
            <v>110</v>
          </cell>
          <cell r="F443">
            <v>163</v>
          </cell>
          <cell r="G443">
            <v>171</v>
          </cell>
          <cell r="H443">
            <v>163</v>
          </cell>
          <cell r="I443">
            <v>195</v>
          </cell>
          <cell r="J443">
            <v>84</v>
          </cell>
          <cell r="K443">
            <v>61</v>
          </cell>
          <cell r="L443">
            <v>105</v>
          </cell>
          <cell r="M443">
            <v>152</v>
          </cell>
          <cell r="N443">
            <v>121</v>
          </cell>
          <cell r="O443">
            <v>9</v>
          </cell>
        </row>
        <row r="444">
          <cell r="C444">
            <v>100</v>
          </cell>
          <cell r="D444">
            <v>36.1</v>
          </cell>
          <cell r="E444">
            <v>34.299999999999997</v>
          </cell>
          <cell r="F444">
            <v>50.8</v>
          </cell>
          <cell r="G444">
            <v>53.3</v>
          </cell>
          <cell r="H444">
            <v>50.8</v>
          </cell>
          <cell r="I444">
            <v>60.7</v>
          </cell>
          <cell r="J444">
            <v>26.2</v>
          </cell>
          <cell r="K444">
            <v>19</v>
          </cell>
          <cell r="L444">
            <v>32.700000000000003</v>
          </cell>
          <cell r="M444">
            <v>47.4</v>
          </cell>
          <cell r="N444">
            <v>37.700000000000003</v>
          </cell>
          <cell r="O444">
            <v>2.8</v>
          </cell>
        </row>
        <row r="445">
          <cell r="B445" t="str">
            <v>男性</v>
          </cell>
          <cell r="C445">
            <v>149</v>
          </cell>
          <cell r="D445">
            <v>59</v>
          </cell>
          <cell r="E445">
            <v>58</v>
          </cell>
          <cell r="F445">
            <v>74</v>
          </cell>
          <cell r="G445">
            <v>61</v>
          </cell>
          <cell r="H445">
            <v>69</v>
          </cell>
          <cell r="I445">
            <v>90</v>
          </cell>
          <cell r="J445">
            <v>30</v>
          </cell>
          <cell r="K445">
            <v>12</v>
          </cell>
          <cell r="L445">
            <v>48</v>
          </cell>
          <cell r="M445">
            <v>68</v>
          </cell>
          <cell r="N445">
            <v>48</v>
          </cell>
          <cell r="O445">
            <v>5</v>
          </cell>
        </row>
        <row r="446">
          <cell r="C446">
            <v>100</v>
          </cell>
          <cell r="D446">
            <v>39.6</v>
          </cell>
          <cell r="E446">
            <v>38.9</v>
          </cell>
          <cell r="F446">
            <v>49.7</v>
          </cell>
          <cell r="G446">
            <v>40.9</v>
          </cell>
          <cell r="H446">
            <v>46.3</v>
          </cell>
          <cell r="I446">
            <v>60.4</v>
          </cell>
          <cell r="J446">
            <v>20.100000000000001</v>
          </cell>
          <cell r="K446">
            <v>8.1</v>
          </cell>
          <cell r="L446">
            <v>32.200000000000003</v>
          </cell>
          <cell r="M446">
            <v>45.6</v>
          </cell>
          <cell r="N446">
            <v>32.200000000000003</v>
          </cell>
          <cell r="O446">
            <v>3.4</v>
          </cell>
        </row>
        <row r="447">
          <cell r="B447" t="str">
            <v>女性</v>
          </cell>
          <cell r="C447">
            <v>172</v>
          </cell>
          <cell r="D447">
            <v>57</v>
          </cell>
          <cell r="E447">
            <v>52</v>
          </cell>
          <cell r="F447">
            <v>89</v>
          </cell>
          <cell r="G447">
            <v>110</v>
          </cell>
          <cell r="H447">
            <v>94</v>
          </cell>
          <cell r="I447">
            <v>105</v>
          </cell>
          <cell r="J447">
            <v>54</v>
          </cell>
          <cell r="K447">
            <v>49</v>
          </cell>
          <cell r="L447">
            <v>57</v>
          </cell>
          <cell r="M447">
            <v>84</v>
          </cell>
          <cell r="N447">
            <v>73</v>
          </cell>
          <cell r="O447">
            <v>4</v>
          </cell>
        </row>
        <row r="448">
          <cell r="C448">
            <v>100</v>
          </cell>
          <cell r="D448">
            <v>33.1</v>
          </cell>
          <cell r="E448">
            <v>30.2</v>
          </cell>
          <cell r="F448">
            <v>51.7</v>
          </cell>
          <cell r="G448">
            <v>64</v>
          </cell>
          <cell r="H448">
            <v>54.7</v>
          </cell>
          <cell r="I448">
            <v>61</v>
          </cell>
          <cell r="J448">
            <v>31.4</v>
          </cell>
          <cell r="K448">
            <v>28.5</v>
          </cell>
          <cell r="L448">
            <v>33.1</v>
          </cell>
          <cell r="M448">
            <v>48.8</v>
          </cell>
          <cell r="N448">
            <v>42.4</v>
          </cell>
          <cell r="O448">
            <v>2.2999999999999998</v>
          </cell>
        </row>
        <row r="452">
          <cell r="C452" t="str">
            <v>Ｑ８あなたが使ってみたいｉアプリは何ですか？（いくつでも）</v>
          </cell>
        </row>
        <row r="453">
          <cell r="C453" t="str">
            <v>全　体</v>
          </cell>
          <cell r="D453" t="str">
            <v>天気</v>
          </cell>
          <cell r="E453" t="str">
            <v>銀行・証券</v>
          </cell>
          <cell r="F453" t="str">
            <v>交通・地図</v>
          </cell>
          <cell r="G453" t="str">
            <v>着メロ・カラオケ</v>
          </cell>
          <cell r="H453" t="str">
            <v>画像・時計</v>
          </cell>
          <cell r="I453" t="str">
            <v>ゲーム</v>
          </cell>
          <cell r="J453" t="str">
            <v>通信型ゲーム</v>
          </cell>
          <cell r="K453" t="str">
            <v>占い</v>
          </cell>
          <cell r="L453" t="str">
            <v>エンターテインメント</v>
          </cell>
          <cell r="M453" t="str">
            <v>懸賞・くじ・競馬</v>
          </cell>
          <cell r="N453" t="str">
            <v>バラエティ・メール</v>
          </cell>
          <cell r="O453" t="str">
            <v>不明</v>
          </cell>
        </row>
        <row r="454">
          <cell r="A454" t="str">
            <v>年齢</v>
          </cell>
          <cell r="B454" t="str">
            <v>全　体</v>
          </cell>
          <cell r="C454">
            <v>321</v>
          </cell>
          <cell r="D454">
            <v>116</v>
          </cell>
          <cell r="E454">
            <v>110</v>
          </cell>
          <cell r="F454">
            <v>163</v>
          </cell>
          <cell r="G454">
            <v>171</v>
          </cell>
          <cell r="H454">
            <v>163</v>
          </cell>
          <cell r="I454">
            <v>195</v>
          </cell>
          <cell r="J454">
            <v>84</v>
          </cell>
          <cell r="K454">
            <v>61</v>
          </cell>
          <cell r="L454">
            <v>105</v>
          </cell>
          <cell r="M454">
            <v>152</v>
          </cell>
          <cell r="N454">
            <v>121</v>
          </cell>
          <cell r="O454">
            <v>9</v>
          </cell>
        </row>
        <row r="455">
          <cell r="C455">
            <v>100</v>
          </cell>
          <cell r="D455">
            <v>36.1</v>
          </cell>
          <cell r="E455">
            <v>34.299999999999997</v>
          </cell>
          <cell r="F455">
            <v>50.8</v>
          </cell>
          <cell r="G455">
            <v>53.3</v>
          </cell>
          <cell r="H455">
            <v>50.8</v>
          </cell>
          <cell r="I455">
            <v>60.7</v>
          </cell>
          <cell r="J455">
            <v>26.2</v>
          </cell>
          <cell r="K455">
            <v>19</v>
          </cell>
          <cell r="L455">
            <v>32.700000000000003</v>
          </cell>
          <cell r="M455">
            <v>47.4</v>
          </cell>
          <cell r="N455">
            <v>37.700000000000003</v>
          </cell>
          <cell r="O455">
            <v>2.8</v>
          </cell>
        </row>
        <row r="456">
          <cell r="B456" t="str">
            <v>１２才未満</v>
          </cell>
          <cell r="C456">
            <v>0</v>
          </cell>
          <cell r="D456">
            <v>0</v>
          </cell>
          <cell r="E456">
            <v>0</v>
          </cell>
          <cell r="F456">
            <v>0</v>
          </cell>
          <cell r="G456">
            <v>0</v>
          </cell>
          <cell r="H456">
            <v>0</v>
          </cell>
          <cell r="I456">
            <v>0</v>
          </cell>
          <cell r="J456">
            <v>0</v>
          </cell>
          <cell r="K456">
            <v>0</v>
          </cell>
          <cell r="L456">
            <v>0</v>
          </cell>
          <cell r="M456">
            <v>0</v>
          </cell>
          <cell r="N456">
            <v>0</v>
          </cell>
          <cell r="O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row>
        <row r="458">
          <cell r="B458" t="str">
            <v>１２才～１９才</v>
          </cell>
          <cell r="C458">
            <v>10</v>
          </cell>
          <cell r="D458">
            <v>5</v>
          </cell>
          <cell r="E458">
            <v>1</v>
          </cell>
          <cell r="F458">
            <v>3</v>
          </cell>
          <cell r="G458">
            <v>7</v>
          </cell>
          <cell r="H458">
            <v>7</v>
          </cell>
          <cell r="I458">
            <v>9</v>
          </cell>
          <cell r="J458">
            <v>3</v>
          </cell>
          <cell r="K458">
            <v>5</v>
          </cell>
          <cell r="L458">
            <v>4</v>
          </cell>
          <cell r="M458">
            <v>3</v>
          </cell>
          <cell r="N458">
            <v>5</v>
          </cell>
          <cell r="O458">
            <v>0</v>
          </cell>
        </row>
        <row r="459">
          <cell r="C459">
            <v>100</v>
          </cell>
          <cell r="D459">
            <v>50</v>
          </cell>
          <cell r="E459">
            <v>10</v>
          </cell>
          <cell r="F459">
            <v>30</v>
          </cell>
          <cell r="G459">
            <v>70</v>
          </cell>
          <cell r="H459">
            <v>70</v>
          </cell>
          <cell r="I459">
            <v>90</v>
          </cell>
          <cell r="J459">
            <v>30</v>
          </cell>
          <cell r="K459">
            <v>50</v>
          </cell>
          <cell r="L459">
            <v>40</v>
          </cell>
          <cell r="M459">
            <v>30</v>
          </cell>
          <cell r="N459">
            <v>50</v>
          </cell>
          <cell r="O459">
            <v>0</v>
          </cell>
        </row>
        <row r="460">
          <cell r="B460" t="str">
            <v>２０才～２４才</v>
          </cell>
          <cell r="C460">
            <v>48</v>
          </cell>
          <cell r="D460">
            <v>19</v>
          </cell>
          <cell r="E460">
            <v>14</v>
          </cell>
          <cell r="F460">
            <v>20</v>
          </cell>
          <cell r="G460">
            <v>32</v>
          </cell>
          <cell r="H460">
            <v>29</v>
          </cell>
          <cell r="I460">
            <v>34</v>
          </cell>
          <cell r="J460">
            <v>18</v>
          </cell>
          <cell r="K460">
            <v>13</v>
          </cell>
          <cell r="L460">
            <v>20</v>
          </cell>
          <cell r="M460">
            <v>16</v>
          </cell>
          <cell r="N460">
            <v>20</v>
          </cell>
          <cell r="O460">
            <v>1</v>
          </cell>
        </row>
        <row r="461">
          <cell r="C461">
            <v>100</v>
          </cell>
          <cell r="D461">
            <v>39.6</v>
          </cell>
          <cell r="E461">
            <v>29.2</v>
          </cell>
          <cell r="F461">
            <v>41.7</v>
          </cell>
          <cell r="G461">
            <v>66.7</v>
          </cell>
          <cell r="H461">
            <v>60.4</v>
          </cell>
          <cell r="I461">
            <v>70.8</v>
          </cell>
          <cell r="J461">
            <v>37.5</v>
          </cell>
          <cell r="K461">
            <v>27.1</v>
          </cell>
          <cell r="L461">
            <v>41.7</v>
          </cell>
          <cell r="M461">
            <v>33.299999999999997</v>
          </cell>
          <cell r="N461">
            <v>41.7</v>
          </cell>
          <cell r="O461">
            <v>2.1</v>
          </cell>
        </row>
        <row r="462">
          <cell r="B462" t="str">
            <v>２５才～２９才</v>
          </cell>
          <cell r="C462">
            <v>85</v>
          </cell>
          <cell r="D462">
            <v>29</v>
          </cell>
          <cell r="E462">
            <v>23</v>
          </cell>
          <cell r="F462">
            <v>40</v>
          </cell>
          <cell r="G462">
            <v>55</v>
          </cell>
          <cell r="H462">
            <v>40</v>
          </cell>
          <cell r="I462">
            <v>56</v>
          </cell>
          <cell r="J462">
            <v>32</v>
          </cell>
          <cell r="K462">
            <v>20</v>
          </cell>
          <cell r="L462">
            <v>27</v>
          </cell>
          <cell r="M462">
            <v>40</v>
          </cell>
          <cell r="N462">
            <v>32</v>
          </cell>
          <cell r="O462">
            <v>4</v>
          </cell>
        </row>
        <row r="463">
          <cell r="C463">
            <v>100</v>
          </cell>
          <cell r="D463">
            <v>34.1</v>
          </cell>
          <cell r="E463">
            <v>27.1</v>
          </cell>
          <cell r="F463">
            <v>47.1</v>
          </cell>
          <cell r="G463">
            <v>64.7</v>
          </cell>
          <cell r="H463">
            <v>47.1</v>
          </cell>
          <cell r="I463">
            <v>65.900000000000006</v>
          </cell>
          <cell r="J463">
            <v>37.6</v>
          </cell>
          <cell r="K463">
            <v>23.5</v>
          </cell>
          <cell r="L463">
            <v>31.8</v>
          </cell>
          <cell r="M463">
            <v>47.1</v>
          </cell>
          <cell r="N463">
            <v>37.6</v>
          </cell>
          <cell r="O463">
            <v>4.7</v>
          </cell>
        </row>
        <row r="464">
          <cell r="B464" t="str">
            <v>３０才～３４才</v>
          </cell>
          <cell r="C464">
            <v>72</v>
          </cell>
          <cell r="D464">
            <v>24</v>
          </cell>
          <cell r="E464">
            <v>33</v>
          </cell>
          <cell r="F464">
            <v>36</v>
          </cell>
          <cell r="G464">
            <v>36</v>
          </cell>
          <cell r="H464">
            <v>40</v>
          </cell>
          <cell r="I464">
            <v>36</v>
          </cell>
          <cell r="J464">
            <v>17</v>
          </cell>
          <cell r="K464">
            <v>11</v>
          </cell>
          <cell r="L464">
            <v>25</v>
          </cell>
          <cell r="M464">
            <v>38</v>
          </cell>
          <cell r="N464">
            <v>25</v>
          </cell>
          <cell r="O464">
            <v>3</v>
          </cell>
        </row>
        <row r="465">
          <cell r="C465">
            <v>100</v>
          </cell>
          <cell r="D465">
            <v>33.299999999999997</v>
          </cell>
          <cell r="E465">
            <v>45.8</v>
          </cell>
          <cell r="F465">
            <v>50</v>
          </cell>
          <cell r="G465">
            <v>50</v>
          </cell>
          <cell r="H465">
            <v>55.6</v>
          </cell>
          <cell r="I465">
            <v>50</v>
          </cell>
          <cell r="J465">
            <v>23.6</v>
          </cell>
          <cell r="K465">
            <v>15.3</v>
          </cell>
          <cell r="L465">
            <v>34.700000000000003</v>
          </cell>
          <cell r="M465">
            <v>52.8</v>
          </cell>
          <cell r="N465">
            <v>34.700000000000003</v>
          </cell>
          <cell r="O465">
            <v>4.2</v>
          </cell>
        </row>
        <row r="466">
          <cell r="B466" t="str">
            <v>３５才～３９才</v>
          </cell>
          <cell r="C466">
            <v>59</v>
          </cell>
          <cell r="D466">
            <v>21</v>
          </cell>
          <cell r="E466">
            <v>21</v>
          </cell>
          <cell r="F466">
            <v>36</v>
          </cell>
          <cell r="G466">
            <v>25</v>
          </cell>
          <cell r="H466">
            <v>29</v>
          </cell>
          <cell r="I466">
            <v>35</v>
          </cell>
          <cell r="J466">
            <v>11</v>
          </cell>
          <cell r="K466">
            <v>9</v>
          </cell>
          <cell r="L466">
            <v>17</v>
          </cell>
          <cell r="M466">
            <v>31</v>
          </cell>
          <cell r="N466">
            <v>25</v>
          </cell>
          <cell r="O466">
            <v>0</v>
          </cell>
        </row>
        <row r="467">
          <cell r="C467">
            <v>100</v>
          </cell>
          <cell r="D467">
            <v>35.6</v>
          </cell>
          <cell r="E467">
            <v>35.6</v>
          </cell>
          <cell r="F467">
            <v>61</v>
          </cell>
          <cell r="G467">
            <v>42.4</v>
          </cell>
          <cell r="H467">
            <v>49.2</v>
          </cell>
          <cell r="I467">
            <v>59.3</v>
          </cell>
          <cell r="J467">
            <v>18.600000000000001</v>
          </cell>
          <cell r="K467">
            <v>15.3</v>
          </cell>
          <cell r="L467">
            <v>28.8</v>
          </cell>
          <cell r="M467">
            <v>52.5</v>
          </cell>
          <cell r="N467">
            <v>42.4</v>
          </cell>
          <cell r="O467">
            <v>0</v>
          </cell>
        </row>
        <row r="468">
          <cell r="B468" t="str">
            <v>４０才～４９才</v>
          </cell>
          <cell r="C468">
            <v>44</v>
          </cell>
          <cell r="D468">
            <v>17</v>
          </cell>
          <cell r="E468">
            <v>18</v>
          </cell>
          <cell r="F468">
            <v>26</v>
          </cell>
          <cell r="G468">
            <v>15</v>
          </cell>
          <cell r="H468">
            <v>17</v>
          </cell>
          <cell r="I468">
            <v>23</v>
          </cell>
          <cell r="J468">
            <v>3</v>
          </cell>
          <cell r="K468">
            <v>3</v>
          </cell>
          <cell r="L468">
            <v>11</v>
          </cell>
          <cell r="M468">
            <v>22</v>
          </cell>
          <cell r="N468">
            <v>13</v>
          </cell>
          <cell r="O468">
            <v>1</v>
          </cell>
        </row>
        <row r="469">
          <cell r="C469">
            <v>100</v>
          </cell>
          <cell r="D469">
            <v>38.6</v>
          </cell>
          <cell r="E469">
            <v>40.9</v>
          </cell>
          <cell r="F469">
            <v>59.1</v>
          </cell>
          <cell r="G469">
            <v>34.1</v>
          </cell>
          <cell r="H469">
            <v>38.6</v>
          </cell>
          <cell r="I469">
            <v>52.3</v>
          </cell>
          <cell r="J469">
            <v>6.8</v>
          </cell>
          <cell r="K469">
            <v>6.8</v>
          </cell>
          <cell r="L469">
            <v>25</v>
          </cell>
          <cell r="M469">
            <v>50</v>
          </cell>
          <cell r="N469">
            <v>29.5</v>
          </cell>
          <cell r="O469">
            <v>2.2999999999999998</v>
          </cell>
        </row>
        <row r="470">
          <cell r="B470" t="str">
            <v>５０才～５９才</v>
          </cell>
          <cell r="C470">
            <v>3</v>
          </cell>
          <cell r="D470">
            <v>1</v>
          </cell>
          <cell r="E470">
            <v>0</v>
          </cell>
          <cell r="F470">
            <v>2</v>
          </cell>
          <cell r="G470">
            <v>1</v>
          </cell>
          <cell r="H470">
            <v>1</v>
          </cell>
          <cell r="I470">
            <v>2</v>
          </cell>
          <cell r="J470">
            <v>0</v>
          </cell>
          <cell r="K470">
            <v>0</v>
          </cell>
          <cell r="L470">
            <v>1</v>
          </cell>
          <cell r="M470">
            <v>2</v>
          </cell>
          <cell r="N470">
            <v>1</v>
          </cell>
          <cell r="O470">
            <v>0</v>
          </cell>
        </row>
        <row r="471">
          <cell r="C471">
            <v>100</v>
          </cell>
          <cell r="D471">
            <v>33.299999999999997</v>
          </cell>
          <cell r="E471">
            <v>0</v>
          </cell>
          <cell r="F471">
            <v>66.7</v>
          </cell>
          <cell r="G471">
            <v>33.299999999999997</v>
          </cell>
          <cell r="H471">
            <v>33.299999999999997</v>
          </cell>
          <cell r="I471">
            <v>66.7</v>
          </cell>
          <cell r="J471">
            <v>0</v>
          </cell>
          <cell r="K471">
            <v>0</v>
          </cell>
          <cell r="L471">
            <v>33.299999999999997</v>
          </cell>
          <cell r="M471">
            <v>66.7</v>
          </cell>
          <cell r="N471">
            <v>33.299999999999997</v>
          </cell>
          <cell r="O471">
            <v>0</v>
          </cell>
        </row>
        <row r="472">
          <cell r="B472" t="str">
            <v>６０才以上</v>
          </cell>
          <cell r="C472">
            <v>0</v>
          </cell>
          <cell r="D472">
            <v>0</v>
          </cell>
          <cell r="E472">
            <v>0</v>
          </cell>
          <cell r="F472">
            <v>0</v>
          </cell>
          <cell r="G472">
            <v>0</v>
          </cell>
          <cell r="H472">
            <v>0</v>
          </cell>
          <cell r="I472">
            <v>0</v>
          </cell>
          <cell r="J472">
            <v>0</v>
          </cell>
          <cell r="K472">
            <v>0</v>
          </cell>
          <cell r="L472">
            <v>0</v>
          </cell>
          <cell r="M472">
            <v>0</v>
          </cell>
          <cell r="N472">
            <v>0</v>
          </cell>
          <cell r="O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row>
        <row r="477">
          <cell r="A477" t="str">
            <v>Ｑ９ｉアプリ対応機種を購入したい理由は何ですか？</v>
          </cell>
        </row>
        <row r="478">
          <cell r="A478" t="str">
            <v>全　体</v>
          </cell>
          <cell r="B478" t="str">
            <v>友達が使っているから</v>
          </cell>
          <cell r="C478" t="str">
            <v>テレビＣＭを見て欲しくなったから</v>
          </cell>
          <cell r="D478" t="str">
            <v>雑誌の記事を見て欲しくなったから</v>
          </cell>
          <cell r="E478" t="str">
            <v>メルマガを見て欲しくなったから</v>
          </cell>
          <cell r="F478" t="str">
            <v>やってみたいｉアプリがあるから</v>
          </cell>
          <cell r="G478" t="str">
            <v>流行に乗り遅れたくないから</v>
          </cell>
          <cell r="H478" t="str">
            <v>その他</v>
          </cell>
          <cell r="I478" t="str">
            <v>不明</v>
          </cell>
        </row>
        <row r="479">
          <cell r="A479">
            <v>321</v>
          </cell>
          <cell r="B479">
            <v>17</v>
          </cell>
          <cell r="C479">
            <v>98</v>
          </cell>
          <cell r="D479">
            <v>71</v>
          </cell>
          <cell r="E479">
            <v>1</v>
          </cell>
          <cell r="F479">
            <v>93</v>
          </cell>
          <cell r="G479">
            <v>53</v>
          </cell>
          <cell r="H479">
            <v>0</v>
          </cell>
          <cell r="I479">
            <v>46</v>
          </cell>
        </row>
        <row r="480">
          <cell r="A480">
            <v>100</v>
          </cell>
          <cell r="B480">
            <v>5.3</v>
          </cell>
          <cell r="C480">
            <v>30.5</v>
          </cell>
          <cell r="D480">
            <v>22.1</v>
          </cell>
          <cell r="E480">
            <v>0.3</v>
          </cell>
          <cell r="F480">
            <v>29</v>
          </cell>
          <cell r="G480">
            <v>16.5</v>
          </cell>
          <cell r="H480">
            <v>0</v>
          </cell>
          <cell r="I480">
            <v>14.3</v>
          </cell>
        </row>
        <row r="484">
          <cell r="C484" t="str">
            <v>Ｑ９ｉアプリ対応機種を購入したい理由は何ですか？</v>
          </cell>
        </row>
        <row r="485">
          <cell r="C485" t="str">
            <v>全　体</v>
          </cell>
          <cell r="D485" t="str">
            <v>友達が使っているから</v>
          </cell>
          <cell r="E485" t="str">
            <v>テレビＣＭを見て欲しくなったから</v>
          </cell>
          <cell r="F485" t="str">
            <v>雑誌の記事を見て欲しくなったから</v>
          </cell>
          <cell r="G485" t="str">
            <v>メルマガを見て欲しくなったから</v>
          </cell>
          <cell r="H485" t="str">
            <v>やってみたいｉアプリがあるから</v>
          </cell>
          <cell r="I485" t="str">
            <v>流行に乗り遅れたくないから</v>
          </cell>
          <cell r="J485" t="str">
            <v>その他</v>
          </cell>
          <cell r="K485" t="str">
            <v>不明</v>
          </cell>
        </row>
        <row r="486">
          <cell r="A486" t="str">
            <v>性別</v>
          </cell>
          <cell r="B486" t="str">
            <v>全　体</v>
          </cell>
          <cell r="C486">
            <v>321</v>
          </cell>
          <cell r="D486">
            <v>17</v>
          </cell>
          <cell r="E486">
            <v>98</v>
          </cell>
          <cell r="F486">
            <v>71</v>
          </cell>
          <cell r="G486">
            <v>1</v>
          </cell>
          <cell r="H486">
            <v>93</v>
          </cell>
          <cell r="I486">
            <v>53</v>
          </cell>
          <cell r="J486">
            <v>0</v>
          </cell>
          <cell r="K486">
            <v>46</v>
          </cell>
        </row>
        <row r="487">
          <cell r="C487">
            <v>100</v>
          </cell>
          <cell r="D487">
            <v>5.3</v>
          </cell>
          <cell r="E487">
            <v>30.5</v>
          </cell>
          <cell r="F487">
            <v>22.1</v>
          </cell>
          <cell r="G487">
            <v>0.3</v>
          </cell>
          <cell r="H487">
            <v>29</v>
          </cell>
          <cell r="I487">
            <v>16.5</v>
          </cell>
          <cell r="J487">
            <v>0</v>
          </cell>
          <cell r="K487">
            <v>14.3</v>
          </cell>
        </row>
        <row r="488">
          <cell r="B488" t="str">
            <v>男性</v>
          </cell>
          <cell r="C488">
            <v>149</v>
          </cell>
          <cell r="D488">
            <v>7</v>
          </cell>
          <cell r="E488">
            <v>33</v>
          </cell>
          <cell r="F488">
            <v>37</v>
          </cell>
          <cell r="G488">
            <v>1</v>
          </cell>
          <cell r="H488">
            <v>49</v>
          </cell>
          <cell r="I488">
            <v>35</v>
          </cell>
          <cell r="J488">
            <v>0</v>
          </cell>
          <cell r="K488">
            <v>18</v>
          </cell>
        </row>
        <row r="489">
          <cell r="C489">
            <v>100</v>
          </cell>
          <cell r="D489">
            <v>4.7</v>
          </cell>
          <cell r="E489">
            <v>22.1</v>
          </cell>
          <cell r="F489">
            <v>24.8</v>
          </cell>
          <cell r="G489">
            <v>0.7</v>
          </cell>
          <cell r="H489">
            <v>32.9</v>
          </cell>
          <cell r="I489">
            <v>23.5</v>
          </cell>
          <cell r="J489">
            <v>0</v>
          </cell>
          <cell r="K489">
            <v>12.1</v>
          </cell>
        </row>
        <row r="490">
          <cell r="B490" t="str">
            <v>女性</v>
          </cell>
          <cell r="C490">
            <v>172</v>
          </cell>
          <cell r="D490">
            <v>10</v>
          </cell>
          <cell r="E490">
            <v>65</v>
          </cell>
          <cell r="F490">
            <v>34</v>
          </cell>
          <cell r="G490">
            <v>0</v>
          </cell>
          <cell r="H490">
            <v>44</v>
          </cell>
          <cell r="I490">
            <v>18</v>
          </cell>
          <cell r="J490">
            <v>0</v>
          </cell>
          <cell r="K490">
            <v>28</v>
          </cell>
        </row>
        <row r="491">
          <cell r="C491">
            <v>100</v>
          </cell>
          <cell r="D491">
            <v>5.8</v>
          </cell>
          <cell r="E491">
            <v>37.799999999999997</v>
          </cell>
          <cell r="F491">
            <v>19.8</v>
          </cell>
          <cell r="G491">
            <v>0</v>
          </cell>
          <cell r="H491">
            <v>25.6</v>
          </cell>
          <cell r="I491">
            <v>10.5</v>
          </cell>
          <cell r="J491">
            <v>0</v>
          </cell>
          <cell r="K491">
            <v>16.3</v>
          </cell>
        </row>
        <row r="495">
          <cell r="C495" t="str">
            <v>Ｑ９ｉアプリ対応機種を購入したい理由は何ですか？</v>
          </cell>
        </row>
        <row r="496">
          <cell r="C496" t="str">
            <v>全　体</v>
          </cell>
          <cell r="D496" t="str">
            <v>友達が使っているから</v>
          </cell>
          <cell r="E496" t="str">
            <v>テレビＣＭを見て欲しくなったから</v>
          </cell>
          <cell r="F496" t="str">
            <v>雑誌の記事を見て欲しくなったから</v>
          </cell>
          <cell r="G496" t="str">
            <v>メルマガを見て欲しくなったから</v>
          </cell>
          <cell r="H496" t="str">
            <v>やってみたいｉアプリがあるから</v>
          </cell>
          <cell r="I496" t="str">
            <v>流行に乗り遅れたくないから</v>
          </cell>
          <cell r="J496" t="str">
            <v>その他</v>
          </cell>
          <cell r="K496" t="str">
            <v>不明</v>
          </cell>
        </row>
        <row r="497">
          <cell r="A497" t="str">
            <v>年齢</v>
          </cell>
          <cell r="B497" t="str">
            <v>全　体</v>
          </cell>
          <cell r="C497">
            <v>321</v>
          </cell>
          <cell r="D497">
            <v>17</v>
          </cell>
          <cell r="E497">
            <v>98</v>
          </cell>
          <cell r="F497">
            <v>71</v>
          </cell>
          <cell r="G497">
            <v>1</v>
          </cell>
          <cell r="H497">
            <v>93</v>
          </cell>
          <cell r="I497">
            <v>53</v>
          </cell>
          <cell r="J497">
            <v>0</v>
          </cell>
          <cell r="K497">
            <v>46</v>
          </cell>
        </row>
        <row r="498">
          <cell r="C498">
            <v>100</v>
          </cell>
          <cell r="D498">
            <v>5.3</v>
          </cell>
          <cell r="E498">
            <v>30.5</v>
          </cell>
          <cell r="F498">
            <v>22.1</v>
          </cell>
          <cell r="G498">
            <v>0.3</v>
          </cell>
          <cell r="H498">
            <v>29</v>
          </cell>
          <cell r="I498">
            <v>16.5</v>
          </cell>
          <cell r="J498">
            <v>0</v>
          </cell>
          <cell r="K498">
            <v>14.3</v>
          </cell>
        </row>
        <row r="499">
          <cell r="B499" t="str">
            <v>１２才未満</v>
          </cell>
          <cell r="C499">
            <v>0</v>
          </cell>
          <cell r="D499">
            <v>0</v>
          </cell>
          <cell r="E499">
            <v>0</v>
          </cell>
          <cell r="F499">
            <v>0</v>
          </cell>
          <cell r="G499">
            <v>0</v>
          </cell>
          <cell r="H499">
            <v>0</v>
          </cell>
          <cell r="I499">
            <v>0</v>
          </cell>
          <cell r="J499">
            <v>0</v>
          </cell>
          <cell r="K499">
            <v>0</v>
          </cell>
        </row>
        <row r="500">
          <cell r="C500">
            <v>0</v>
          </cell>
          <cell r="D500">
            <v>0</v>
          </cell>
          <cell r="E500">
            <v>0</v>
          </cell>
          <cell r="F500">
            <v>0</v>
          </cell>
          <cell r="G500">
            <v>0</v>
          </cell>
          <cell r="H500">
            <v>0</v>
          </cell>
          <cell r="I500">
            <v>0</v>
          </cell>
          <cell r="J500">
            <v>0</v>
          </cell>
          <cell r="K500">
            <v>0</v>
          </cell>
        </row>
        <row r="501">
          <cell r="B501" t="str">
            <v>１２才～１９才</v>
          </cell>
          <cell r="C501">
            <v>10</v>
          </cell>
          <cell r="D501">
            <v>1</v>
          </cell>
          <cell r="E501">
            <v>5</v>
          </cell>
          <cell r="F501">
            <v>2</v>
          </cell>
          <cell r="G501">
            <v>0</v>
          </cell>
          <cell r="H501">
            <v>4</v>
          </cell>
          <cell r="I501">
            <v>2</v>
          </cell>
          <cell r="J501">
            <v>0</v>
          </cell>
          <cell r="K501">
            <v>1</v>
          </cell>
        </row>
        <row r="502">
          <cell r="C502">
            <v>100</v>
          </cell>
          <cell r="D502">
            <v>10</v>
          </cell>
          <cell r="E502">
            <v>50</v>
          </cell>
          <cell r="F502">
            <v>20</v>
          </cell>
          <cell r="G502">
            <v>0</v>
          </cell>
          <cell r="H502">
            <v>40</v>
          </cell>
          <cell r="I502">
            <v>20</v>
          </cell>
          <cell r="J502">
            <v>0</v>
          </cell>
          <cell r="K502">
            <v>10</v>
          </cell>
        </row>
        <row r="503">
          <cell r="B503" t="str">
            <v>２０才～２４才</v>
          </cell>
          <cell r="C503">
            <v>48</v>
          </cell>
          <cell r="D503">
            <v>1</v>
          </cell>
          <cell r="E503">
            <v>19</v>
          </cell>
          <cell r="F503">
            <v>11</v>
          </cell>
          <cell r="G503">
            <v>0</v>
          </cell>
          <cell r="H503">
            <v>13</v>
          </cell>
          <cell r="I503">
            <v>11</v>
          </cell>
          <cell r="J503">
            <v>0</v>
          </cell>
          <cell r="K503">
            <v>8</v>
          </cell>
        </row>
        <row r="504">
          <cell r="C504">
            <v>100</v>
          </cell>
          <cell r="D504">
            <v>2.1</v>
          </cell>
          <cell r="E504">
            <v>39.6</v>
          </cell>
          <cell r="F504">
            <v>22.9</v>
          </cell>
          <cell r="G504">
            <v>0</v>
          </cell>
          <cell r="H504">
            <v>27.1</v>
          </cell>
          <cell r="I504">
            <v>22.9</v>
          </cell>
          <cell r="J504">
            <v>0</v>
          </cell>
          <cell r="K504">
            <v>16.7</v>
          </cell>
        </row>
        <row r="505">
          <cell r="B505" t="str">
            <v>２５才～２９才</v>
          </cell>
          <cell r="C505">
            <v>85</v>
          </cell>
          <cell r="D505">
            <v>8</v>
          </cell>
          <cell r="E505">
            <v>27</v>
          </cell>
          <cell r="F505">
            <v>26</v>
          </cell>
          <cell r="G505">
            <v>0</v>
          </cell>
          <cell r="H505">
            <v>16</v>
          </cell>
          <cell r="I505">
            <v>7</v>
          </cell>
          <cell r="J505">
            <v>0</v>
          </cell>
          <cell r="K505">
            <v>14</v>
          </cell>
        </row>
        <row r="506">
          <cell r="C506">
            <v>100</v>
          </cell>
          <cell r="D506">
            <v>9.4</v>
          </cell>
          <cell r="E506">
            <v>31.8</v>
          </cell>
          <cell r="F506">
            <v>30.6</v>
          </cell>
          <cell r="G506">
            <v>0</v>
          </cell>
          <cell r="H506">
            <v>18.8</v>
          </cell>
          <cell r="I506">
            <v>8.1999999999999993</v>
          </cell>
          <cell r="J506">
            <v>0</v>
          </cell>
          <cell r="K506">
            <v>16.5</v>
          </cell>
        </row>
        <row r="507">
          <cell r="B507" t="str">
            <v>３０才～３４才</v>
          </cell>
          <cell r="C507">
            <v>72</v>
          </cell>
          <cell r="D507">
            <v>3</v>
          </cell>
          <cell r="E507">
            <v>26</v>
          </cell>
          <cell r="F507">
            <v>13</v>
          </cell>
          <cell r="G507">
            <v>0</v>
          </cell>
          <cell r="H507">
            <v>22</v>
          </cell>
          <cell r="I507">
            <v>10</v>
          </cell>
          <cell r="J507">
            <v>0</v>
          </cell>
          <cell r="K507">
            <v>13</v>
          </cell>
        </row>
        <row r="508">
          <cell r="C508">
            <v>100</v>
          </cell>
          <cell r="D508">
            <v>4.2</v>
          </cell>
          <cell r="E508">
            <v>36.1</v>
          </cell>
          <cell r="F508">
            <v>18.100000000000001</v>
          </cell>
          <cell r="G508">
            <v>0</v>
          </cell>
          <cell r="H508">
            <v>30.6</v>
          </cell>
          <cell r="I508">
            <v>13.9</v>
          </cell>
          <cell r="J508">
            <v>0</v>
          </cell>
          <cell r="K508">
            <v>18.100000000000001</v>
          </cell>
        </row>
        <row r="509">
          <cell r="B509" t="str">
            <v>３５才～３９才</v>
          </cell>
          <cell r="C509">
            <v>59</v>
          </cell>
          <cell r="D509">
            <v>1</v>
          </cell>
          <cell r="E509">
            <v>15</v>
          </cell>
          <cell r="F509">
            <v>11</v>
          </cell>
          <cell r="G509">
            <v>1</v>
          </cell>
          <cell r="H509">
            <v>23</v>
          </cell>
          <cell r="I509">
            <v>9</v>
          </cell>
          <cell r="J509">
            <v>0</v>
          </cell>
          <cell r="K509">
            <v>5</v>
          </cell>
        </row>
        <row r="510">
          <cell r="C510">
            <v>100</v>
          </cell>
          <cell r="D510">
            <v>1.7</v>
          </cell>
          <cell r="E510">
            <v>25.4</v>
          </cell>
          <cell r="F510">
            <v>18.600000000000001</v>
          </cell>
          <cell r="G510">
            <v>1.7</v>
          </cell>
          <cell r="H510">
            <v>39</v>
          </cell>
          <cell r="I510">
            <v>15.3</v>
          </cell>
          <cell r="J510">
            <v>0</v>
          </cell>
          <cell r="K510">
            <v>8.5</v>
          </cell>
        </row>
        <row r="511">
          <cell r="B511" t="str">
            <v>４０才～４９才</v>
          </cell>
          <cell r="C511">
            <v>44</v>
          </cell>
          <cell r="D511">
            <v>3</v>
          </cell>
          <cell r="E511">
            <v>6</v>
          </cell>
          <cell r="F511">
            <v>8</v>
          </cell>
          <cell r="G511">
            <v>0</v>
          </cell>
          <cell r="H511">
            <v>15</v>
          </cell>
          <cell r="I511">
            <v>11</v>
          </cell>
          <cell r="J511">
            <v>0</v>
          </cell>
          <cell r="K511">
            <v>5</v>
          </cell>
        </row>
        <row r="512">
          <cell r="C512">
            <v>100</v>
          </cell>
          <cell r="D512">
            <v>6.8</v>
          </cell>
          <cell r="E512">
            <v>13.6</v>
          </cell>
          <cell r="F512">
            <v>18.2</v>
          </cell>
          <cell r="G512">
            <v>0</v>
          </cell>
          <cell r="H512">
            <v>34.1</v>
          </cell>
          <cell r="I512">
            <v>25</v>
          </cell>
          <cell r="J512">
            <v>0</v>
          </cell>
          <cell r="K512">
            <v>11.4</v>
          </cell>
        </row>
        <row r="513">
          <cell r="B513" t="str">
            <v>５０才～５９才</v>
          </cell>
          <cell r="C513">
            <v>3</v>
          </cell>
          <cell r="D513">
            <v>0</v>
          </cell>
          <cell r="E513">
            <v>0</v>
          </cell>
          <cell r="F513">
            <v>0</v>
          </cell>
          <cell r="G513">
            <v>0</v>
          </cell>
          <cell r="H513">
            <v>0</v>
          </cell>
          <cell r="I513">
            <v>3</v>
          </cell>
          <cell r="J513">
            <v>0</v>
          </cell>
          <cell r="K513">
            <v>0</v>
          </cell>
        </row>
        <row r="514">
          <cell r="C514">
            <v>100</v>
          </cell>
          <cell r="D514">
            <v>0</v>
          </cell>
          <cell r="E514">
            <v>0</v>
          </cell>
          <cell r="F514">
            <v>0</v>
          </cell>
          <cell r="G514">
            <v>0</v>
          </cell>
          <cell r="H514">
            <v>0</v>
          </cell>
          <cell r="I514">
            <v>100</v>
          </cell>
          <cell r="J514">
            <v>0</v>
          </cell>
          <cell r="K514">
            <v>0</v>
          </cell>
        </row>
        <row r="515">
          <cell r="B515" t="str">
            <v>６０才以上</v>
          </cell>
          <cell r="C515">
            <v>0</v>
          </cell>
          <cell r="D515">
            <v>0</v>
          </cell>
          <cell r="E515">
            <v>0</v>
          </cell>
          <cell r="F515">
            <v>0</v>
          </cell>
          <cell r="G515">
            <v>0</v>
          </cell>
          <cell r="H515">
            <v>0</v>
          </cell>
          <cell r="I515">
            <v>0</v>
          </cell>
          <cell r="J515">
            <v>0</v>
          </cell>
          <cell r="K515">
            <v>0</v>
          </cell>
        </row>
        <row r="516">
          <cell r="C516">
            <v>0</v>
          </cell>
          <cell r="D516">
            <v>0</v>
          </cell>
          <cell r="E516">
            <v>0</v>
          </cell>
          <cell r="F516">
            <v>0</v>
          </cell>
          <cell r="G516">
            <v>0</v>
          </cell>
          <cell r="H516">
            <v>0</v>
          </cell>
          <cell r="I516">
            <v>0</v>
          </cell>
          <cell r="J516">
            <v>0</v>
          </cell>
          <cell r="K516">
            <v>0</v>
          </cell>
        </row>
      </sheetData>
      <sheetData sheetId="28">
        <row r="4">
          <cell r="A4" t="str">
            <v>Ｑ１ｉアプリ対応（５０３ｉシリーズ）を使っていますか？</v>
          </cell>
        </row>
        <row r="5">
          <cell r="A5" t="str">
            <v>全　体</v>
          </cell>
          <cell r="B5" t="str">
            <v>はい</v>
          </cell>
          <cell r="C5" t="str">
            <v>いいえ</v>
          </cell>
          <cell r="D5" t="str">
            <v>不明</v>
          </cell>
        </row>
        <row r="6">
          <cell r="A6">
            <v>521</v>
          </cell>
          <cell r="B6">
            <v>83</v>
          </cell>
          <cell r="C6">
            <v>434</v>
          </cell>
          <cell r="D6">
            <v>4</v>
          </cell>
        </row>
        <row r="10">
          <cell r="C10" t="str">
            <v>Ｑ１ｉアプリ対応（５０３ｉシリーズ）を使っていますか？</v>
          </cell>
        </row>
        <row r="11">
          <cell r="C11" t="str">
            <v>全　体</v>
          </cell>
          <cell r="D11" t="str">
            <v>はい</v>
          </cell>
          <cell r="E11" t="str">
            <v>いいえ</v>
          </cell>
          <cell r="F11" t="str">
            <v>不明</v>
          </cell>
        </row>
        <row r="12">
          <cell r="A12" t="str">
            <v>性別</v>
          </cell>
          <cell r="B12" t="str">
            <v>全　体</v>
          </cell>
          <cell r="C12">
            <v>521</v>
          </cell>
          <cell r="D12">
            <v>83</v>
          </cell>
          <cell r="E12">
            <v>434</v>
          </cell>
          <cell r="F12">
            <v>4</v>
          </cell>
        </row>
        <row r="13">
          <cell r="B13" t="str">
            <v>男性</v>
          </cell>
          <cell r="C13">
            <v>244</v>
          </cell>
          <cell r="D13">
            <v>51</v>
          </cell>
          <cell r="E13">
            <v>190</v>
          </cell>
          <cell r="F13">
            <v>3</v>
          </cell>
        </row>
        <row r="14">
          <cell r="B14" t="str">
            <v>女性</v>
          </cell>
          <cell r="C14">
            <v>277</v>
          </cell>
          <cell r="D14">
            <v>32</v>
          </cell>
          <cell r="E14">
            <v>244</v>
          </cell>
          <cell r="F14">
            <v>1</v>
          </cell>
        </row>
        <row r="18">
          <cell r="C18" t="str">
            <v>Ｑ１ｉアプリ対応（５０３ｉシリーズ）を使っていますか？</v>
          </cell>
        </row>
        <row r="19">
          <cell r="C19" t="str">
            <v>全　体</v>
          </cell>
          <cell r="D19" t="str">
            <v>はい</v>
          </cell>
          <cell r="E19" t="str">
            <v>いいえ</v>
          </cell>
          <cell r="F19" t="str">
            <v>不明</v>
          </cell>
        </row>
        <row r="20">
          <cell r="A20" t="str">
            <v>年齢</v>
          </cell>
          <cell r="B20" t="str">
            <v>全　体</v>
          </cell>
          <cell r="C20">
            <v>521</v>
          </cell>
          <cell r="D20">
            <v>83</v>
          </cell>
          <cell r="E20">
            <v>434</v>
          </cell>
          <cell r="F20">
            <v>4</v>
          </cell>
        </row>
        <row r="21">
          <cell r="B21" t="str">
            <v>１２才未満</v>
          </cell>
          <cell r="C21">
            <v>0</v>
          </cell>
          <cell r="D21">
            <v>0</v>
          </cell>
          <cell r="E21">
            <v>0</v>
          </cell>
          <cell r="F21">
            <v>0</v>
          </cell>
        </row>
        <row r="22">
          <cell r="B22" t="str">
            <v>１２才～１９才</v>
          </cell>
          <cell r="C22">
            <v>20</v>
          </cell>
          <cell r="D22">
            <v>7</v>
          </cell>
          <cell r="E22">
            <v>13</v>
          </cell>
          <cell r="F22">
            <v>0</v>
          </cell>
        </row>
        <row r="23">
          <cell r="B23" t="str">
            <v>２０才～２４才</v>
          </cell>
          <cell r="C23">
            <v>84</v>
          </cell>
          <cell r="D23">
            <v>16</v>
          </cell>
          <cell r="E23">
            <v>67</v>
          </cell>
          <cell r="F23">
            <v>1</v>
          </cell>
        </row>
        <row r="24">
          <cell r="B24" t="str">
            <v>２５才～２９才</v>
          </cell>
          <cell r="C24">
            <v>139</v>
          </cell>
          <cell r="D24">
            <v>29</v>
          </cell>
          <cell r="E24">
            <v>110</v>
          </cell>
          <cell r="F24">
            <v>0</v>
          </cell>
        </row>
        <row r="25">
          <cell r="B25" t="str">
            <v>３０才～３４才</v>
          </cell>
          <cell r="C25">
            <v>116</v>
          </cell>
          <cell r="D25">
            <v>14</v>
          </cell>
          <cell r="E25">
            <v>100</v>
          </cell>
          <cell r="F25">
            <v>2</v>
          </cell>
        </row>
        <row r="26">
          <cell r="B26" t="str">
            <v>３５才～３９才</v>
          </cell>
          <cell r="C26">
            <v>89</v>
          </cell>
          <cell r="D26">
            <v>9</v>
          </cell>
          <cell r="E26">
            <v>80</v>
          </cell>
          <cell r="F26">
            <v>0</v>
          </cell>
        </row>
        <row r="27">
          <cell r="B27" t="str">
            <v>４０才～４９才</v>
          </cell>
          <cell r="C27">
            <v>64</v>
          </cell>
          <cell r="D27">
            <v>4</v>
          </cell>
          <cell r="E27">
            <v>59</v>
          </cell>
          <cell r="F27">
            <v>1</v>
          </cell>
        </row>
        <row r="28">
          <cell r="B28" t="str">
            <v>５０才～５９才</v>
          </cell>
          <cell r="C28">
            <v>8</v>
          </cell>
          <cell r="D28">
            <v>4</v>
          </cell>
          <cell r="E28">
            <v>4</v>
          </cell>
          <cell r="F28">
            <v>0</v>
          </cell>
        </row>
        <row r="29">
          <cell r="B29" t="str">
            <v>６０才以上</v>
          </cell>
          <cell r="C29">
            <v>1</v>
          </cell>
          <cell r="D29">
            <v>0</v>
          </cell>
          <cell r="E29">
            <v>1</v>
          </cell>
          <cell r="F29">
            <v>0</v>
          </cell>
        </row>
        <row r="33">
          <cell r="A33" t="str">
            <v>Ｑ２あなたはｉアプリをいくつダウンロードしていますか？</v>
          </cell>
        </row>
        <row r="34">
          <cell r="A34" t="str">
            <v>全　体</v>
          </cell>
          <cell r="B34" t="str">
            <v>まだダウンロードしていない</v>
          </cell>
          <cell r="C34" t="str">
            <v>１コ</v>
          </cell>
          <cell r="D34" t="str">
            <v>２コ</v>
          </cell>
          <cell r="E34" t="str">
            <v>３コ</v>
          </cell>
          <cell r="F34" t="str">
            <v>４コ</v>
          </cell>
          <cell r="G34" t="str">
            <v>５コ</v>
          </cell>
          <cell r="H34" t="str">
            <v>６コ</v>
          </cell>
          <cell r="I34" t="str">
            <v>７コ</v>
          </cell>
          <cell r="J34" t="str">
            <v>８コ</v>
          </cell>
          <cell r="K34" t="str">
            <v>９コ</v>
          </cell>
          <cell r="L34" t="str">
            <v>１０コ</v>
          </cell>
          <cell r="M34" t="str">
            <v>不明</v>
          </cell>
        </row>
        <row r="35">
          <cell r="A35">
            <v>83</v>
          </cell>
          <cell r="B35">
            <v>6</v>
          </cell>
          <cell r="C35">
            <v>13</v>
          </cell>
          <cell r="D35">
            <v>16</v>
          </cell>
          <cell r="E35">
            <v>18</v>
          </cell>
          <cell r="F35">
            <v>10</v>
          </cell>
          <cell r="G35">
            <v>9</v>
          </cell>
          <cell r="H35">
            <v>3</v>
          </cell>
          <cell r="I35">
            <v>0</v>
          </cell>
          <cell r="J35">
            <v>2</v>
          </cell>
          <cell r="K35">
            <v>1</v>
          </cell>
          <cell r="L35">
            <v>3</v>
          </cell>
          <cell r="M35">
            <v>2</v>
          </cell>
        </row>
        <row r="39">
          <cell r="C39" t="str">
            <v>Ｑ２あなたはｉアプリをいくつダウンロードしていますか？</v>
          </cell>
        </row>
        <row r="40">
          <cell r="C40" t="str">
            <v>全　体</v>
          </cell>
          <cell r="D40" t="str">
            <v>まだダウンロードしていない</v>
          </cell>
          <cell r="E40" t="str">
            <v>１コ</v>
          </cell>
          <cell r="F40" t="str">
            <v>２コ</v>
          </cell>
          <cell r="G40" t="str">
            <v>３コ</v>
          </cell>
          <cell r="H40" t="str">
            <v>４コ</v>
          </cell>
          <cell r="I40" t="str">
            <v>５コ</v>
          </cell>
          <cell r="J40" t="str">
            <v>６コ</v>
          </cell>
          <cell r="K40" t="str">
            <v>７コ</v>
          </cell>
          <cell r="L40" t="str">
            <v>８コ</v>
          </cell>
          <cell r="M40" t="str">
            <v>９コ</v>
          </cell>
          <cell r="N40" t="str">
            <v>１０コ</v>
          </cell>
          <cell r="O40" t="str">
            <v>不明</v>
          </cell>
        </row>
        <row r="41">
          <cell r="A41" t="str">
            <v>性別</v>
          </cell>
          <cell r="B41" t="str">
            <v>全　体</v>
          </cell>
          <cell r="C41">
            <v>83</v>
          </cell>
          <cell r="D41">
            <v>6</v>
          </cell>
          <cell r="E41">
            <v>13</v>
          </cell>
          <cell r="F41">
            <v>16</v>
          </cell>
          <cell r="G41">
            <v>18</v>
          </cell>
          <cell r="H41">
            <v>10</v>
          </cell>
          <cell r="I41">
            <v>9</v>
          </cell>
          <cell r="J41">
            <v>3</v>
          </cell>
          <cell r="K41">
            <v>0</v>
          </cell>
          <cell r="L41">
            <v>2</v>
          </cell>
          <cell r="M41">
            <v>1</v>
          </cell>
          <cell r="N41">
            <v>3</v>
          </cell>
          <cell r="O41">
            <v>2</v>
          </cell>
        </row>
        <row r="42">
          <cell r="B42" t="str">
            <v>男性</v>
          </cell>
          <cell r="C42">
            <v>51</v>
          </cell>
          <cell r="D42">
            <v>6</v>
          </cell>
          <cell r="E42">
            <v>6</v>
          </cell>
          <cell r="F42">
            <v>13</v>
          </cell>
          <cell r="G42">
            <v>8</v>
          </cell>
          <cell r="H42">
            <v>7</v>
          </cell>
          <cell r="I42">
            <v>6</v>
          </cell>
          <cell r="J42">
            <v>1</v>
          </cell>
          <cell r="K42">
            <v>0</v>
          </cell>
          <cell r="L42">
            <v>2</v>
          </cell>
          <cell r="M42">
            <v>1</v>
          </cell>
          <cell r="N42">
            <v>1</v>
          </cell>
          <cell r="O42">
            <v>0</v>
          </cell>
        </row>
        <row r="43">
          <cell r="B43" t="str">
            <v>女性</v>
          </cell>
          <cell r="C43">
            <v>32</v>
          </cell>
          <cell r="D43">
            <v>0</v>
          </cell>
          <cell r="E43">
            <v>7</v>
          </cell>
          <cell r="F43">
            <v>3</v>
          </cell>
          <cell r="G43">
            <v>10</v>
          </cell>
          <cell r="H43">
            <v>3</v>
          </cell>
          <cell r="I43">
            <v>3</v>
          </cell>
          <cell r="J43">
            <v>2</v>
          </cell>
          <cell r="K43">
            <v>0</v>
          </cell>
          <cell r="L43">
            <v>0</v>
          </cell>
          <cell r="M43">
            <v>0</v>
          </cell>
          <cell r="N43">
            <v>2</v>
          </cell>
          <cell r="O43">
            <v>2</v>
          </cell>
        </row>
        <row r="47">
          <cell r="C47" t="str">
            <v>Ｑ２あなたはｉアプリをいくつダウンロードしていますか？</v>
          </cell>
        </row>
        <row r="48">
          <cell r="C48" t="str">
            <v>全　体</v>
          </cell>
          <cell r="D48" t="str">
            <v>まだダウンロードしていない</v>
          </cell>
          <cell r="E48" t="str">
            <v>１コ</v>
          </cell>
          <cell r="F48" t="str">
            <v>２コ</v>
          </cell>
          <cell r="G48" t="str">
            <v>３コ</v>
          </cell>
          <cell r="H48" t="str">
            <v>４コ</v>
          </cell>
          <cell r="I48" t="str">
            <v>５コ</v>
          </cell>
          <cell r="J48" t="str">
            <v>６コ</v>
          </cell>
          <cell r="K48" t="str">
            <v>７コ</v>
          </cell>
          <cell r="L48" t="str">
            <v>８コ</v>
          </cell>
          <cell r="M48" t="str">
            <v>９コ</v>
          </cell>
          <cell r="N48" t="str">
            <v>１０コ</v>
          </cell>
          <cell r="O48" t="str">
            <v>不明</v>
          </cell>
        </row>
        <row r="49">
          <cell r="A49" t="str">
            <v>年齢</v>
          </cell>
          <cell r="B49" t="str">
            <v>全　体</v>
          </cell>
          <cell r="C49">
            <v>83</v>
          </cell>
          <cell r="D49">
            <v>6</v>
          </cell>
          <cell r="E49">
            <v>13</v>
          </cell>
          <cell r="F49">
            <v>16</v>
          </cell>
          <cell r="G49">
            <v>18</v>
          </cell>
          <cell r="H49">
            <v>10</v>
          </cell>
          <cell r="I49">
            <v>9</v>
          </cell>
          <cell r="J49">
            <v>3</v>
          </cell>
          <cell r="K49">
            <v>0</v>
          </cell>
          <cell r="L49">
            <v>2</v>
          </cell>
          <cell r="M49">
            <v>1</v>
          </cell>
          <cell r="N49">
            <v>3</v>
          </cell>
          <cell r="O49">
            <v>2</v>
          </cell>
        </row>
        <row r="50">
          <cell r="B50" t="str">
            <v>１２才未満</v>
          </cell>
          <cell r="C50">
            <v>0</v>
          </cell>
          <cell r="D50">
            <v>0</v>
          </cell>
          <cell r="E50">
            <v>0</v>
          </cell>
          <cell r="F50">
            <v>0</v>
          </cell>
          <cell r="G50">
            <v>0</v>
          </cell>
          <cell r="H50">
            <v>0</v>
          </cell>
          <cell r="I50">
            <v>0</v>
          </cell>
          <cell r="J50">
            <v>0</v>
          </cell>
          <cell r="K50">
            <v>0</v>
          </cell>
          <cell r="L50">
            <v>0</v>
          </cell>
          <cell r="M50">
            <v>0</v>
          </cell>
          <cell r="N50">
            <v>0</v>
          </cell>
          <cell r="O50">
            <v>0</v>
          </cell>
        </row>
        <row r="51">
          <cell r="B51" t="str">
            <v>１２才～１９才</v>
          </cell>
          <cell r="C51">
            <v>7</v>
          </cell>
          <cell r="D51">
            <v>0</v>
          </cell>
          <cell r="E51">
            <v>2</v>
          </cell>
          <cell r="F51">
            <v>1</v>
          </cell>
          <cell r="G51">
            <v>1</v>
          </cell>
          <cell r="H51">
            <v>0</v>
          </cell>
          <cell r="I51">
            <v>1</v>
          </cell>
          <cell r="J51">
            <v>1</v>
          </cell>
          <cell r="K51">
            <v>0</v>
          </cell>
          <cell r="L51">
            <v>0</v>
          </cell>
          <cell r="M51">
            <v>0</v>
          </cell>
          <cell r="N51">
            <v>1</v>
          </cell>
          <cell r="O51">
            <v>0</v>
          </cell>
        </row>
        <row r="52">
          <cell r="B52" t="str">
            <v>２０才～２４才</v>
          </cell>
          <cell r="C52">
            <v>16</v>
          </cell>
          <cell r="D52">
            <v>0</v>
          </cell>
          <cell r="E52">
            <v>1</v>
          </cell>
          <cell r="F52">
            <v>4</v>
          </cell>
          <cell r="G52">
            <v>1</v>
          </cell>
          <cell r="H52">
            <v>2</v>
          </cell>
          <cell r="I52">
            <v>4</v>
          </cell>
          <cell r="J52">
            <v>0</v>
          </cell>
          <cell r="K52">
            <v>0</v>
          </cell>
          <cell r="L52">
            <v>1</v>
          </cell>
          <cell r="M52">
            <v>1</v>
          </cell>
          <cell r="N52">
            <v>1</v>
          </cell>
          <cell r="O52">
            <v>1</v>
          </cell>
        </row>
        <row r="53">
          <cell r="B53" t="str">
            <v>２５才～２９才</v>
          </cell>
          <cell r="C53">
            <v>29</v>
          </cell>
          <cell r="D53">
            <v>3</v>
          </cell>
          <cell r="E53">
            <v>4</v>
          </cell>
          <cell r="F53">
            <v>8</v>
          </cell>
          <cell r="G53">
            <v>8</v>
          </cell>
          <cell r="H53">
            <v>4</v>
          </cell>
          <cell r="I53">
            <v>1</v>
          </cell>
          <cell r="J53">
            <v>0</v>
          </cell>
          <cell r="K53">
            <v>0</v>
          </cell>
          <cell r="L53">
            <v>0</v>
          </cell>
          <cell r="M53">
            <v>0</v>
          </cell>
          <cell r="N53">
            <v>1</v>
          </cell>
          <cell r="O53">
            <v>0</v>
          </cell>
        </row>
        <row r="54">
          <cell r="B54" t="str">
            <v>３０才～３４才</v>
          </cell>
          <cell r="C54">
            <v>14</v>
          </cell>
          <cell r="D54">
            <v>1</v>
          </cell>
          <cell r="E54">
            <v>3</v>
          </cell>
          <cell r="F54">
            <v>0</v>
          </cell>
          <cell r="G54">
            <v>3</v>
          </cell>
          <cell r="H54">
            <v>2</v>
          </cell>
          <cell r="I54">
            <v>1</v>
          </cell>
          <cell r="J54">
            <v>2</v>
          </cell>
          <cell r="K54">
            <v>0</v>
          </cell>
          <cell r="L54">
            <v>1</v>
          </cell>
          <cell r="M54">
            <v>0</v>
          </cell>
          <cell r="N54">
            <v>0</v>
          </cell>
          <cell r="O54">
            <v>1</v>
          </cell>
        </row>
        <row r="55">
          <cell r="B55" t="str">
            <v>３５才～３９才</v>
          </cell>
          <cell r="C55">
            <v>9</v>
          </cell>
          <cell r="D55">
            <v>0</v>
          </cell>
          <cell r="E55">
            <v>2</v>
          </cell>
          <cell r="F55">
            <v>1</v>
          </cell>
          <cell r="G55">
            <v>4</v>
          </cell>
          <cell r="H55">
            <v>2</v>
          </cell>
          <cell r="I55">
            <v>0</v>
          </cell>
          <cell r="J55">
            <v>0</v>
          </cell>
          <cell r="K55">
            <v>0</v>
          </cell>
          <cell r="L55">
            <v>0</v>
          </cell>
          <cell r="M55">
            <v>0</v>
          </cell>
          <cell r="N55">
            <v>0</v>
          </cell>
          <cell r="O55">
            <v>0</v>
          </cell>
        </row>
        <row r="56">
          <cell r="B56" t="str">
            <v>４０才～４９才</v>
          </cell>
          <cell r="C56">
            <v>4</v>
          </cell>
          <cell r="D56">
            <v>0</v>
          </cell>
          <cell r="E56">
            <v>0</v>
          </cell>
          <cell r="F56">
            <v>2</v>
          </cell>
          <cell r="G56">
            <v>0</v>
          </cell>
          <cell r="H56">
            <v>0</v>
          </cell>
          <cell r="I56">
            <v>2</v>
          </cell>
          <cell r="J56">
            <v>0</v>
          </cell>
          <cell r="K56">
            <v>0</v>
          </cell>
          <cell r="L56">
            <v>0</v>
          </cell>
          <cell r="M56">
            <v>0</v>
          </cell>
          <cell r="N56">
            <v>0</v>
          </cell>
          <cell r="O56">
            <v>0</v>
          </cell>
        </row>
        <row r="57">
          <cell r="B57" t="str">
            <v>５０才～５９才</v>
          </cell>
          <cell r="C57">
            <v>4</v>
          </cell>
          <cell r="D57">
            <v>2</v>
          </cell>
          <cell r="E57">
            <v>1</v>
          </cell>
          <cell r="F57">
            <v>0</v>
          </cell>
          <cell r="G57">
            <v>1</v>
          </cell>
          <cell r="H57">
            <v>0</v>
          </cell>
          <cell r="I57">
            <v>0</v>
          </cell>
          <cell r="J57">
            <v>0</v>
          </cell>
          <cell r="K57">
            <v>0</v>
          </cell>
          <cell r="L57">
            <v>0</v>
          </cell>
          <cell r="M57">
            <v>0</v>
          </cell>
          <cell r="N57">
            <v>0</v>
          </cell>
          <cell r="O57">
            <v>0</v>
          </cell>
        </row>
        <row r="58">
          <cell r="B58" t="str">
            <v>６０才以上</v>
          </cell>
          <cell r="C58">
            <v>0</v>
          </cell>
          <cell r="D58">
            <v>0</v>
          </cell>
          <cell r="E58">
            <v>0</v>
          </cell>
          <cell r="F58">
            <v>0</v>
          </cell>
          <cell r="G58">
            <v>0</v>
          </cell>
          <cell r="H58">
            <v>0</v>
          </cell>
          <cell r="I58">
            <v>0</v>
          </cell>
          <cell r="J58">
            <v>0</v>
          </cell>
          <cell r="K58">
            <v>0</v>
          </cell>
          <cell r="L58">
            <v>0</v>
          </cell>
          <cell r="M58">
            <v>0</v>
          </cell>
          <cell r="N58">
            <v>0</v>
          </cell>
          <cell r="O58">
            <v>0</v>
          </cell>
        </row>
        <row r="62">
          <cell r="A62" t="str">
            <v>Ｑ３どんなｉアプリをダウンロードしていますか？</v>
          </cell>
        </row>
        <row r="63">
          <cell r="A63" t="str">
            <v>全　体</v>
          </cell>
          <cell r="B63" t="str">
            <v>天気</v>
          </cell>
          <cell r="C63" t="str">
            <v>銀行・証券</v>
          </cell>
          <cell r="D63" t="str">
            <v>交通・地図</v>
          </cell>
          <cell r="E63" t="str">
            <v>着メロ・カラオケ</v>
          </cell>
          <cell r="F63" t="str">
            <v>画像・時計</v>
          </cell>
          <cell r="G63" t="str">
            <v>ゲーム</v>
          </cell>
          <cell r="H63" t="str">
            <v>通信型ゲーム</v>
          </cell>
          <cell r="I63" t="str">
            <v>占い</v>
          </cell>
          <cell r="J63" t="str">
            <v>エンターテインメント</v>
          </cell>
          <cell r="K63" t="str">
            <v>懸賞・くじ・競馬</v>
          </cell>
          <cell r="L63" t="str">
            <v>バラエティ・メール</v>
          </cell>
        </row>
        <row r="64">
          <cell r="A64">
            <v>75</v>
          </cell>
          <cell r="B64">
            <v>14</v>
          </cell>
          <cell r="C64">
            <v>13</v>
          </cell>
          <cell r="D64">
            <v>16</v>
          </cell>
          <cell r="E64">
            <v>29</v>
          </cell>
          <cell r="F64">
            <v>17</v>
          </cell>
          <cell r="G64">
            <v>54</v>
          </cell>
          <cell r="H64">
            <v>9</v>
          </cell>
          <cell r="I64">
            <v>5</v>
          </cell>
          <cell r="J64">
            <v>6</v>
          </cell>
          <cell r="K64">
            <v>6</v>
          </cell>
          <cell r="L64">
            <v>5</v>
          </cell>
        </row>
        <row r="68">
          <cell r="C68" t="str">
            <v>Ｑ３どんなｉアプリをダウンロードしていますか？</v>
          </cell>
        </row>
        <row r="69">
          <cell r="C69" t="str">
            <v>全　体</v>
          </cell>
          <cell r="D69" t="str">
            <v>天気</v>
          </cell>
          <cell r="E69" t="str">
            <v>銀行・証券</v>
          </cell>
          <cell r="F69" t="str">
            <v>交通・地図</v>
          </cell>
          <cell r="G69" t="str">
            <v>着メロ・カラオケ</v>
          </cell>
          <cell r="H69" t="str">
            <v>画像・時計</v>
          </cell>
          <cell r="I69" t="str">
            <v>ゲーム</v>
          </cell>
          <cell r="J69" t="str">
            <v>通信型ゲーム</v>
          </cell>
          <cell r="K69" t="str">
            <v>占い</v>
          </cell>
          <cell r="L69" t="str">
            <v>エンターテインメント</v>
          </cell>
          <cell r="M69" t="str">
            <v>懸賞・くじ・競馬</v>
          </cell>
          <cell r="N69" t="str">
            <v>バラエティ・メール</v>
          </cell>
        </row>
        <row r="70">
          <cell r="A70" t="str">
            <v>性別</v>
          </cell>
          <cell r="B70" t="str">
            <v>全　体</v>
          </cell>
          <cell r="C70">
            <v>75</v>
          </cell>
          <cell r="D70">
            <v>14</v>
          </cell>
          <cell r="E70">
            <v>13</v>
          </cell>
          <cell r="F70">
            <v>16</v>
          </cell>
          <cell r="G70">
            <v>29</v>
          </cell>
          <cell r="H70">
            <v>17</v>
          </cell>
          <cell r="I70">
            <v>54</v>
          </cell>
          <cell r="J70">
            <v>9</v>
          </cell>
          <cell r="K70">
            <v>5</v>
          </cell>
          <cell r="L70">
            <v>6</v>
          </cell>
          <cell r="M70">
            <v>6</v>
          </cell>
          <cell r="N70">
            <v>5</v>
          </cell>
        </row>
        <row r="71">
          <cell r="B71" t="str">
            <v>男性</v>
          </cell>
          <cell r="C71">
            <v>45</v>
          </cell>
          <cell r="D71">
            <v>11</v>
          </cell>
          <cell r="E71">
            <v>7</v>
          </cell>
          <cell r="F71">
            <v>9</v>
          </cell>
          <cell r="G71">
            <v>13</v>
          </cell>
          <cell r="H71">
            <v>6</v>
          </cell>
          <cell r="I71">
            <v>36</v>
          </cell>
          <cell r="J71">
            <v>6</v>
          </cell>
          <cell r="K71">
            <v>2</v>
          </cell>
          <cell r="L71">
            <v>2</v>
          </cell>
          <cell r="M71">
            <v>1</v>
          </cell>
          <cell r="N71">
            <v>2</v>
          </cell>
        </row>
        <row r="72">
          <cell r="B72" t="str">
            <v>女性</v>
          </cell>
          <cell r="C72">
            <v>30</v>
          </cell>
          <cell r="D72">
            <v>3</v>
          </cell>
          <cell r="E72">
            <v>6</v>
          </cell>
          <cell r="F72">
            <v>7</v>
          </cell>
          <cell r="G72">
            <v>16</v>
          </cell>
          <cell r="H72">
            <v>11</v>
          </cell>
          <cell r="I72">
            <v>18</v>
          </cell>
          <cell r="J72">
            <v>3</v>
          </cell>
          <cell r="K72">
            <v>3</v>
          </cell>
          <cell r="L72">
            <v>4</v>
          </cell>
          <cell r="M72">
            <v>5</v>
          </cell>
          <cell r="N72">
            <v>3</v>
          </cell>
        </row>
        <row r="76">
          <cell r="C76" t="str">
            <v>Ｑ３どんなｉアプリをダウンロードしていますか？</v>
          </cell>
        </row>
        <row r="77">
          <cell r="C77" t="str">
            <v>全　体</v>
          </cell>
          <cell r="D77" t="str">
            <v>天気</v>
          </cell>
          <cell r="E77" t="str">
            <v>銀行・証券</v>
          </cell>
          <cell r="F77" t="str">
            <v>交通・地図</v>
          </cell>
          <cell r="G77" t="str">
            <v>着メロ・カラオケ</v>
          </cell>
          <cell r="H77" t="str">
            <v>画像・時計</v>
          </cell>
          <cell r="I77" t="str">
            <v>ゲーム</v>
          </cell>
          <cell r="J77" t="str">
            <v>通信型ゲーム</v>
          </cell>
          <cell r="K77" t="str">
            <v>占い</v>
          </cell>
          <cell r="L77" t="str">
            <v>エンターテインメント</v>
          </cell>
          <cell r="M77" t="str">
            <v>懸賞・くじ・競馬</v>
          </cell>
          <cell r="N77" t="str">
            <v>バラエティ・メール</v>
          </cell>
        </row>
        <row r="78">
          <cell r="A78" t="str">
            <v>年齢</v>
          </cell>
          <cell r="B78" t="str">
            <v>全　体</v>
          </cell>
          <cell r="C78">
            <v>75</v>
          </cell>
          <cell r="D78">
            <v>14</v>
          </cell>
          <cell r="E78">
            <v>13</v>
          </cell>
          <cell r="F78">
            <v>16</v>
          </cell>
          <cell r="G78">
            <v>29</v>
          </cell>
          <cell r="H78">
            <v>17</v>
          </cell>
          <cell r="I78">
            <v>54</v>
          </cell>
          <cell r="J78">
            <v>9</v>
          </cell>
          <cell r="K78">
            <v>5</v>
          </cell>
          <cell r="L78">
            <v>6</v>
          </cell>
          <cell r="M78">
            <v>6</v>
          </cell>
          <cell r="N78">
            <v>5</v>
          </cell>
        </row>
        <row r="79">
          <cell r="B79" t="str">
            <v>１２才未満</v>
          </cell>
          <cell r="C79">
            <v>0</v>
          </cell>
          <cell r="D79">
            <v>0</v>
          </cell>
          <cell r="E79">
            <v>0</v>
          </cell>
          <cell r="F79">
            <v>0</v>
          </cell>
          <cell r="G79">
            <v>0</v>
          </cell>
          <cell r="H79">
            <v>0</v>
          </cell>
          <cell r="I79">
            <v>0</v>
          </cell>
          <cell r="J79">
            <v>0</v>
          </cell>
          <cell r="K79">
            <v>0</v>
          </cell>
          <cell r="L79">
            <v>0</v>
          </cell>
          <cell r="M79">
            <v>0</v>
          </cell>
          <cell r="N79">
            <v>0</v>
          </cell>
        </row>
        <row r="80">
          <cell r="B80" t="str">
            <v>１２才～１９才</v>
          </cell>
          <cell r="C80">
            <v>7</v>
          </cell>
          <cell r="D80">
            <v>0</v>
          </cell>
          <cell r="E80">
            <v>0</v>
          </cell>
          <cell r="F80">
            <v>0</v>
          </cell>
          <cell r="G80">
            <v>1</v>
          </cell>
          <cell r="H80">
            <v>1</v>
          </cell>
          <cell r="I80">
            <v>6</v>
          </cell>
          <cell r="J80">
            <v>2</v>
          </cell>
          <cell r="K80">
            <v>0</v>
          </cell>
          <cell r="L80">
            <v>0</v>
          </cell>
          <cell r="M80">
            <v>0</v>
          </cell>
          <cell r="N80">
            <v>0</v>
          </cell>
        </row>
        <row r="81">
          <cell r="B81" t="str">
            <v>２０才～２４才</v>
          </cell>
          <cell r="C81">
            <v>15</v>
          </cell>
          <cell r="D81">
            <v>6</v>
          </cell>
          <cell r="E81">
            <v>3</v>
          </cell>
          <cell r="F81">
            <v>2</v>
          </cell>
          <cell r="G81">
            <v>8</v>
          </cell>
          <cell r="H81">
            <v>4</v>
          </cell>
          <cell r="I81">
            <v>15</v>
          </cell>
          <cell r="J81">
            <v>2</v>
          </cell>
          <cell r="K81">
            <v>0</v>
          </cell>
          <cell r="L81">
            <v>1</v>
          </cell>
          <cell r="M81">
            <v>2</v>
          </cell>
          <cell r="N81">
            <v>1</v>
          </cell>
        </row>
        <row r="82">
          <cell r="B82" t="str">
            <v>２５才～２９才</v>
          </cell>
          <cell r="C82">
            <v>26</v>
          </cell>
          <cell r="D82">
            <v>3</v>
          </cell>
          <cell r="E82">
            <v>4</v>
          </cell>
          <cell r="F82">
            <v>5</v>
          </cell>
          <cell r="G82">
            <v>8</v>
          </cell>
          <cell r="H82">
            <v>6</v>
          </cell>
          <cell r="I82">
            <v>18</v>
          </cell>
          <cell r="J82">
            <v>4</v>
          </cell>
          <cell r="K82">
            <v>0</v>
          </cell>
          <cell r="L82">
            <v>3</v>
          </cell>
          <cell r="M82">
            <v>1</v>
          </cell>
          <cell r="N82">
            <v>3</v>
          </cell>
        </row>
        <row r="83">
          <cell r="B83" t="str">
            <v>３０才～３４才</v>
          </cell>
          <cell r="C83">
            <v>12</v>
          </cell>
          <cell r="D83">
            <v>1</v>
          </cell>
          <cell r="E83">
            <v>3</v>
          </cell>
          <cell r="F83">
            <v>3</v>
          </cell>
          <cell r="G83">
            <v>6</v>
          </cell>
          <cell r="H83">
            <v>4</v>
          </cell>
          <cell r="I83">
            <v>8</v>
          </cell>
          <cell r="J83">
            <v>1</v>
          </cell>
          <cell r="K83">
            <v>3</v>
          </cell>
          <cell r="L83">
            <v>2</v>
          </cell>
          <cell r="M83">
            <v>3</v>
          </cell>
          <cell r="N83">
            <v>1</v>
          </cell>
        </row>
        <row r="84">
          <cell r="B84" t="str">
            <v>３５才～３９才</v>
          </cell>
          <cell r="C84">
            <v>9</v>
          </cell>
          <cell r="D84">
            <v>2</v>
          </cell>
          <cell r="E84">
            <v>1</v>
          </cell>
          <cell r="F84">
            <v>3</v>
          </cell>
          <cell r="G84">
            <v>3</v>
          </cell>
          <cell r="H84">
            <v>1</v>
          </cell>
          <cell r="I84">
            <v>5</v>
          </cell>
          <cell r="J84">
            <v>0</v>
          </cell>
          <cell r="K84">
            <v>1</v>
          </cell>
          <cell r="L84">
            <v>0</v>
          </cell>
          <cell r="M84">
            <v>0</v>
          </cell>
          <cell r="N84">
            <v>0</v>
          </cell>
        </row>
        <row r="85">
          <cell r="B85" t="str">
            <v>４０才～４９才</v>
          </cell>
          <cell r="C85">
            <v>4</v>
          </cell>
          <cell r="D85">
            <v>2</v>
          </cell>
          <cell r="E85">
            <v>0</v>
          </cell>
          <cell r="F85">
            <v>2</v>
          </cell>
          <cell r="G85">
            <v>3</v>
          </cell>
          <cell r="H85">
            <v>0</v>
          </cell>
          <cell r="I85">
            <v>2</v>
          </cell>
          <cell r="J85">
            <v>0</v>
          </cell>
          <cell r="K85">
            <v>1</v>
          </cell>
          <cell r="L85">
            <v>0</v>
          </cell>
          <cell r="M85">
            <v>0</v>
          </cell>
          <cell r="N85">
            <v>0</v>
          </cell>
        </row>
        <row r="86">
          <cell r="B86" t="str">
            <v>５０才～５９才</v>
          </cell>
          <cell r="C86">
            <v>2</v>
          </cell>
          <cell r="D86">
            <v>0</v>
          </cell>
          <cell r="E86">
            <v>2</v>
          </cell>
          <cell r="F86">
            <v>1</v>
          </cell>
          <cell r="G86">
            <v>0</v>
          </cell>
          <cell r="H86">
            <v>1</v>
          </cell>
          <cell r="I86">
            <v>0</v>
          </cell>
          <cell r="J86">
            <v>0</v>
          </cell>
          <cell r="K86">
            <v>0</v>
          </cell>
          <cell r="L86">
            <v>0</v>
          </cell>
          <cell r="M86">
            <v>0</v>
          </cell>
          <cell r="N86">
            <v>0</v>
          </cell>
        </row>
        <row r="87">
          <cell r="B87" t="str">
            <v>６０才以上</v>
          </cell>
          <cell r="C87">
            <v>0</v>
          </cell>
          <cell r="D87">
            <v>0</v>
          </cell>
          <cell r="E87">
            <v>0</v>
          </cell>
          <cell r="F87">
            <v>0</v>
          </cell>
          <cell r="G87">
            <v>0</v>
          </cell>
          <cell r="H87">
            <v>0</v>
          </cell>
          <cell r="I87">
            <v>0</v>
          </cell>
          <cell r="J87">
            <v>0</v>
          </cell>
          <cell r="K87">
            <v>0</v>
          </cell>
          <cell r="L87">
            <v>0</v>
          </cell>
          <cell r="M87">
            <v>0</v>
          </cell>
          <cell r="N87">
            <v>0</v>
          </cell>
        </row>
        <row r="91">
          <cell r="A91" t="str">
            <v>Ｑ４ｉアプリ対応のケータイを使い始めたきっかけは何ですか？</v>
          </cell>
        </row>
        <row r="92">
          <cell r="A92" t="str">
            <v>全　体</v>
          </cell>
          <cell r="B92" t="str">
            <v>テレビＣＭ</v>
          </cell>
          <cell r="C92" t="str">
            <v>雑誌の記事</v>
          </cell>
          <cell r="D92" t="str">
            <v>メルマガ</v>
          </cell>
          <cell r="E92" t="str">
            <v>知人から口コミ</v>
          </cell>
          <cell r="F92" t="str">
            <v>ｉモードのメニュー</v>
          </cell>
          <cell r="G92" t="str">
            <v>その他</v>
          </cell>
          <cell r="H92" t="str">
            <v>不明</v>
          </cell>
        </row>
        <row r="93">
          <cell r="A93">
            <v>83</v>
          </cell>
          <cell r="B93">
            <v>24</v>
          </cell>
          <cell r="C93">
            <v>17</v>
          </cell>
          <cell r="D93">
            <v>2</v>
          </cell>
          <cell r="E93">
            <v>12</v>
          </cell>
          <cell r="F93">
            <v>9</v>
          </cell>
          <cell r="G93">
            <v>0</v>
          </cell>
          <cell r="H93">
            <v>19</v>
          </cell>
        </row>
        <row r="97">
          <cell r="C97" t="str">
            <v>Ｑ４ｉアプリ対応のケータイを使い始めたきっかけは何ですか？</v>
          </cell>
        </row>
        <row r="98">
          <cell r="C98" t="str">
            <v>全　体</v>
          </cell>
          <cell r="D98" t="str">
            <v>テレビＣＭ</v>
          </cell>
          <cell r="E98" t="str">
            <v>雑誌の記事</v>
          </cell>
          <cell r="F98" t="str">
            <v>メルマガ</v>
          </cell>
          <cell r="G98" t="str">
            <v>知人から口コミ</v>
          </cell>
          <cell r="H98" t="str">
            <v>ｉモードのメニュー</v>
          </cell>
          <cell r="I98" t="str">
            <v>その他</v>
          </cell>
          <cell r="J98" t="str">
            <v>不明</v>
          </cell>
        </row>
        <row r="99">
          <cell r="A99" t="str">
            <v>性別</v>
          </cell>
          <cell r="B99" t="str">
            <v>全　体</v>
          </cell>
          <cell r="C99">
            <v>83</v>
          </cell>
          <cell r="D99">
            <v>24</v>
          </cell>
          <cell r="E99">
            <v>17</v>
          </cell>
          <cell r="F99">
            <v>2</v>
          </cell>
          <cell r="G99">
            <v>12</v>
          </cell>
          <cell r="H99">
            <v>9</v>
          </cell>
          <cell r="I99">
            <v>0</v>
          </cell>
          <cell r="J99">
            <v>19</v>
          </cell>
        </row>
        <row r="100">
          <cell r="B100" t="str">
            <v>男性</v>
          </cell>
          <cell r="C100">
            <v>51</v>
          </cell>
          <cell r="D100">
            <v>18</v>
          </cell>
          <cell r="E100">
            <v>8</v>
          </cell>
          <cell r="F100">
            <v>2</v>
          </cell>
          <cell r="G100">
            <v>5</v>
          </cell>
          <cell r="H100">
            <v>5</v>
          </cell>
          <cell r="I100">
            <v>0</v>
          </cell>
          <cell r="J100">
            <v>13</v>
          </cell>
        </row>
        <row r="101">
          <cell r="B101" t="str">
            <v>女性</v>
          </cell>
          <cell r="C101">
            <v>32</v>
          </cell>
          <cell r="D101">
            <v>6</v>
          </cell>
          <cell r="E101">
            <v>9</v>
          </cell>
          <cell r="F101">
            <v>0</v>
          </cell>
          <cell r="G101">
            <v>7</v>
          </cell>
          <cell r="H101">
            <v>4</v>
          </cell>
          <cell r="I101">
            <v>0</v>
          </cell>
          <cell r="J101">
            <v>6</v>
          </cell>
        </row>
        <row r="105">
          <cell r="C105" t="str">
            <v>Ｑ４ｉアプリ対応のケータイを使い始めたきっかけは何ですか？</v>
          </cell>
        </row>
        <row r="106">
          <cell r="C106" t="str">
            <v>全　体</v>
          </cell>
          <cell r="D106" t="str">
            <v>テレビＣＭ</v>
          </cell>
          <cell r="E106" t="str">
            <v>雑誌の記事</v>
          </cell>
          <cell r="F106" t="str">
            <v>メルマガ</v>
          </cell>
          <cell r="G106" t="str">
            <v>知人から口コミ</v>
          </cell>
          <cell r="H106" t="str">
            <v>ｉモードのメニュー</v>
          </cell>
          <cell r="I106" t="str">
            <v>その他</v>
          </cell>
          <cell r="J106" t="str">
            <v>不明</v>
          </cell>
        </row>
        <row r="107">
          <cell r="A107" t="str">
            <v>年齢</v>
          </cell>
          <cell r="B107" t="str">
            <v>全　体</v>
          </cell>
          <cell r="C107">
            <v>83</v>
          </cell>
          <cell r="D107">
            <v>24</v>
          </cell>
          <cell r="E107">
            <v>17</v>
          </cell>
          <cell r="F107">
            <v>2</v>
          </cell>
          <cell r="G107">
            <v>12</v>
          </cell>
          <cell r="H107">
            <v>9</v>
          </cell>
          <cell r="I107">
            <v>0</v>
          </cell>
          <cell r="J107">
            <v>19</v>
          </cell>
        </row>
        <row r="108">
          <cell r="B108" t="str">
            <v>１２才未満</v>
          </cell>
          <cell r="C108">
            <v>0</v>
          </cell>
          <cell r="D108">
            <v>0</v>
          </cell>
          <cell r="E108">
            <v>0</v>
          </cell>
          <cell r="F108">
            <v>0</v>
          </cell>
          <cell r="G108">
            <v>0</v>
          </cell>
          <cell r="H108">
            <v>0</v>
          </cell>
          <cell r="I108">
            <v>0</v>
          </cell>
          <cell r="J108">
            <v>0</v>
          </cell>
        </row>
        <row r="109">
          <cell r="B109" t="str">
            <v>１２才～１９才</v>
          </cell>
          <cell r="C109">
            <v>7</v>
          </cell>
          <cell r="D109">
            <v>3</v>
          </cell>
          <cell r="E109">
            <v>1</v>
          </cell>
          <cell r="F109">
            <v>0</v>
          </cell>
          <cell r="G109">
            <v>0</v>
          </cell>
          <cell r="H109">
            <v>0</v>
          </cell>
          <cell r="I109">
            <v>0</v>
          </cell>
          <cell r="J109">
            <v>3</v>
          </cell>
        </row>
        <row r="110">
          <cell r="B110" t="str">
            <v>２０才～２４才</v>
          </cell>
          <cell r="C110">
            <v>16</v>
          </cell>
          <cell r="D110">
            <v>6</v>
          </cell>
          <cell r="E110">
            <v>4</v>
          </cell>
          <cell r="F110">
            <v>0</v>
          </cell>
          <cell r="G110">
            <v>2</v>
          </cell>
          <cell r="H110">
            <v>1</v>
          </cell>
          <cell r="I110">
            <v>0</v>
          </cell>
          <cell r="J110">
            <v>3</v>
          </cell>
        </row>
        <row r="111">
          <cell r="B111" t="str">
            <v>２５才～２９才</v>
          </cell>
          <cell r="C111">
            <v>29</v>
          </cell>
          <cell r="D111">
            <v>6</v>
          </cell>
          <cell r="E111">
            <v>7</v>
          </cell>
          <cell r="F111">
            <v>1</v>
          </cell>
          <cell r="G111">
            <v>5</v>
          </cell>
          <cell r="H111">
            <v>3</v>
          </cell>
          <cell r="I111">
            <v>0</v>
          </cell>
          <cell r="J111">
            <v>7</v>
          </cell>
        </row>
        <row r="112">
          <cell r="B112" t="str">
            <v>３０才～３４才</v>
          </cell>
          <cell r="C112">
            <v>14</v>
          </cell>
          <cell r="D112">
            <v>3</v>
          </cell>
          <cell r="E112">
            <v>4</v>
          </cell>
          <cell r="F112">
            <v>1</v>
          </cell>
          <cell r="G112">
            <v>1</v>
          </cell>
          <cell r="H112">
            <v>1</v>
          </cell>
          <cell r="I112">
            <v>0</v>
          </cell>
          <cell r="J112">
            <v>4</v>
          </cell>
        </row>
        <row r="113">
          <cell r="B113" t="str">
            <v>３５才～３９才</v>
          </cell>
          <cell r="C113">
            <v>9</v>
          </cell>
          <cell r="D113">
            <v>3</v>
          </cell>
          <cell r="E113">
            <v>1</v>
          </cell>
          <cell r="F113">
            <v>0</v>
          </cell>
          <cell r="G113">
            <v>3</v>
          </cell>
          <cell r="H113">
            <v>2</v>
          </cell>
          <cell r="I113">
            <v>0</v>
          </cell>
          <cell r="J113">
            <v>0</v>
          </cell>
        </row>
        <row r="114">
          <cell r="B114" t="str">
            <v>４０才～４９才</v>
          </cell>
          <cell r="C114">
            <v>4</v>
          </cell>
          <cell r="D114">
            <v>2</v>
          </cell>
          <cell r="E114">
            <v>0</v>
          </cell>
          <cell r="F114">
            <v>0</v>
          </cell>
          <cell r="G114">
            <v>0</v>
          </cell>
          <cell r="H114">
            <v>2</v>
          </cell>
          <cell r="I114">
            <v>0</v>
          </cell>
          <cell r="J114">
            <v>0</v>
          </cell>
        </row>
        <row r="115">
          <cell r="B115" t="str">
            <v>５０才～５９才</v>
          </cell>
          <cell r="C115">
            <v>4</v>
          </cell>
          <cell r="D115">
            <v>1</v>
          </cell>
          <cell r="E115">
            <v>0</v>
          </cell>
          <cell r="F115">
            <v>0</v>
          </cell>
          <cell r="G115">
            <v>1</v>
          </cell>
          <cell r="H115">
            <v>0</v>
          </cell>
          <cell r="I115">
            <v>0</v>
          </cell>
          <cell r="J115">
            <v>2</v>
          </cell>
        </row>
        <row r="116">
          <cell r="B116" t="str">
            <v>６０才以上</v>
          </cell>
          <cell r="C116">
            <v>0</v>
          </cell>
          <cell r="D116">
            <v>0</v>
          </cell>
          <cell r="E116">
            <v>0</v>
          </cell>
          <cell r="F116">
            <v>0</v>
          </cell>
          <cell r="G116">
            <v>0</v>
          </cell>
          <cell r="H116">
            <v>0</v>
          </cell>
          <cell r="I116">
            <v>0</v>
          </cell>
          <cell r="J116">
            <v>0</v>
          </cell>
        </row>
        <row r="120">
          <cell r="A120" t="str">
            <v>Ｑ５満足度（ｉアプリの利用価格）</v>
          </cell>
        </row>
        <row r="121">
          <cell r="A121" t="str">
            <v>全　体</v>
          </cell>
          <cell r="B121" t="str">
            <v>非常に満足</v>
          </cell>
          <cell r="C121" t="str">
            <v>満足</v>
          </cell>
          <cell r="D121" t="str">
            <v>ふつう</v>
          </cell>
          <cell r="E121" t="str">
            <v>少し満足</v>
          </cell>
          <cell r="F121" t="str">
            <v>不満</v>
          </cell>
          <cell r="G121" t="str">
            <v>不明</v>
          </cell>
        </row>
        <row r="122">
          <cell r="A122">
            <v>83</v>
          </cell>
          <cell r="B122">
            <v>2</v>
          </cell>
          <cell r="C122">
            <v>17</v>
          </cell>
          <cell r="D122">
            <v>26</v>
          </cell>
          <cell r="E122">
            <v>22</v>
          </cell>
          <cell r="F122">
            <v>11</v>
          </cell>
          <cell r="G122">
            <v>5</v>
          </cell>
        </row>
        <row r="126">
          <cell r="C126" t="str">
            <v>Ｑ５満足度（ｉアプリの利用価格）</v>
          </cell>
        </row>
        <row r="127">
          <cell r="C127" t="str">
            <v>全　体</v>
          </cell>
          <cell r="D127" t="str">
            <v>非常に満足</v>
          </cell>
          <cell r="E127" t="str">
            <v>満足</v>
          </cell>
          <cell r="F127" t="str">
            <v>ふつう</v>
          </cell>
          <cell r="G127" t="str">
            <v>少し満足</v>
          </cell>
          <cell r="H127" t="str">
            <v>不満</v>
          </cell>
          <cell r="I127" t="str">
            <v>不明</v>
          </cell>
        </row>
        <row r="128">
          <cell r="A128" t="str">
            <v>性別</v>
          </cell>
          <cell r="B128" t="str">
            <v>全　体</v>
          </cell>
          <cell r="C128">
            <v>83</v>
          </cell>
          <cell r="D128">
            <v>2</v>
          </cell>
          <cell r="E128">
            <v>17</v>
          </cell>
          <cell r="F128">
            <v>26</v>
          </cell>
          <cell r="G128">
            <v>22</v>
          </cell>
          <cell r="H128">
            <v>11</v>
          </cell>
          <cell r="I128">
            <v>5</v>
          </cell>
        </row>
        <row r="129">
          <cell r="B129" t="str">
            <v>男性</v>
          </cell>
          <cell r="C129">
            <v>51</v>
          </cell>
          <cell r="D129">
            <v>2</v>
          </cell>
          <cell r="E129">
            <v>6</v>
          </cell>
          <cell r="F129">
            <v>16</v>
          </cell>
          <cell r="G129">
            <v>16</v>
          </cell>
          <cell r="H129">
            <v>9</v>
          </cell>
          <cell r="I129">
            <v>2</v>
          </cell>
        </row>
        <row r="130">
          <cell r="B130" t="str">
            <v>女性</v>
          </cell>
          <cell r="C130">
            <v>32</v>
          </cell>
          <cell r="D130">
            <v>0</v>
          </cell>
          <cell r="E130">
            <v>11</v>
          </cell>
          <cell r="F130">
            <v>10</v>
          </cell>
          <cell r="G130">
            <v>6</v>
          </cell>
          <cell r="H130">
            <v>2</v>
          </cell>
          <cell r="I130">
            <v>3</v>
          </cell>
        </row>
        <row r="134">
          <cell r="C134" t="str">
            <v>Ｑ５満足度（ｉアプリの利用価格）</v>
          </cell>
        </row>
        <row r="135">
          <cell r="C135" t="str">
            <v>全　体</v>
          </cell>
          <cell r="D135" t="str">
            <v>非常に満足</v>
          </cell>
          <cell r="E135" t="str">
            <v>満足</v>
          </cell>
          <cell r="F135" t="str">
            <v>ふつう</v>
          </cell>
          <cell r="G135" t="str">
            <v>少し満足</v>
          </cell>
          <cell r="H135" t="str">
            <v>不満</v>
          </cell>
          <cell r="I135" t="str">
            <v>不明</v>
          </cell>
        </row>
        <row r="136">
          <cell r="A136" t="str">
            <v>年齢</v>
          </cell>
          <cell r="B136" t="str">
            <v>全　体</v>
          </cell>
          <cell r="C136">
            <v>83</v>
          </cell>
          <cell r="D136">
            <v>2</v>
          </cell>
          <cell r="E136">
            <v>17</v>
          </cell>
          <cell r="F136">
            <v>26</v>
          </cell>
          <cell r="G136">
            <v>22</v>
          </cell>
          <cell r="H136">
            <v>11</v>
          </cell>
          <cell r="I136">
            <v>5</v>
          </cell>
        </row>
        <row r="137">
          <cell r="B137" t="str">
            <v>１２才未満</v>
          </cell>
          <cell r="C137">
            <v>0</v>
          </cell>
          <cell r="D137">
            <v>0</v>
          </cell>
          <cell r="E137">
            <v>0</v>
          </cell>
          <cell r="F137">
            <v>0</v>
          </cell>
          <cell r="G137">
            <v>0</v>
          </cell>
          <cell r="H137">
            <v>0</v>
          </cell>
          <cell r="I137">
            <v>0</v>
          </cell>
        </row>
        <row r="138">
          <cell r="B138" t="str">
            <v>１２才～１９才</v>
          </cell>
          <cell r="C138">
            <v>7</v>
          </cell>
          <cell r="D138">
            <v>0</v>
          </cell>
          <cell r="E138">
            <v>1</v>
          </cell>
          <cell r="F138">
            <v>1</v>
          </cell>
          <cell r="G138">
            <v>4</v>
          </cell>
          <cell r="H138">
            <v>1</v>
          </cell>
          <cell r="I138">
            <v>0</v>
          </cell>
        </row>
        <row r="139">
          <cell r="B139" t="str">
            <v>２０才～２４才</v>
          </cell>
          <cell r="C139">
            <v>16</v>
          </cell>
          <cell r="D139">
            <v>0</v>
          </cell>
          <cell r="E139">
            <v>4</v>
          </cell>
          <cell r="F139">
            <v>5</v>
          </cell>
          <cell r="G139">
            <v>3</v>
          </cell>
          <cell r="H139">
            <v>3</v>
          </cell>
          <cell r="I139">
            <v>1</v>
          </cell>
        </row>
        <row r="140">
          <cell r="B140" t="str">
            <v>２５才～２９才</v>
          </cell>
          <cell r="C140">
            <v>29</v>
          </cell>
          <cell r="D140">
            <v>0</v>
          </cell>
          <cell r="E140">
            <v>6</v>
          </cell>
          <cell r="F140">
            <v>13</v>
          </cell>
          <cell r="G140">
            <v>6</v>
          </cell>
          <cell r="H140">
            <v>3</v>
          </cell>
          <cell r="I140">
            <v>1</v>
          </cell>
        </row>
        <row r="141">
          <cell r="B141" t="str">
            <v>３０才～３４才</v>
          </cell>
          <cell r="C141">
            <v>14</v>
          </cell>
          <cell r="D141">
            <v>0</v>
          </cell>
          <cell r="E141">
            <v>3</v>
          </cell>
          <cell r="F141">
            <v>3</v>
          </cell>
          <cell r="G141">
            <v>4</v>
          </cell>
          <cell r="H141">
            <v>2</v>
          </cell>
          <cell r="I141">
            <v>2</v>
          </cell>
        </row>
        <row r="142">
          <cell r="B142" t="str">
            <v>３５才～３９才</v>
          </cell>
          <cell r="C142">
            <v>9</v>
          </cell>
          <cell r="D142">
            <v>0</v>
          </cell>
          <cell r="E142">
            <v>1</v>
          </cell>
          <cell r="F142">
            <v>4</v>
          </cell>
          <cell r="G142">
            <v>2</v>
          </cell>
          <cell r="H142">
            <v>2</v>
          </cell>
          <cell r="I142">
            <v>0</v>
          </cell>
        </row>
        <row r="143">
          <cell r="B143" t="str">
            <v>４０才～４９才</v>
          </cell>
          <cell r="C143">
            <v>4</v>
          </cell>
          <cell r="D143">
            <v>1</v>
          </cell>
          <cell r="E143">
            <v>1</v>
          </cell>
          <cell r="F143">
            <v>0</v>
          </cell>
          <cell r="G143">
            <v>2</v>
          </cell>
          <cell r="H143">
            <v>0</v>
          </cell>
          <cell r="I143">
            <v>0</v>
          </cell>
        </row>
        <row r="144">
          <cell r="B144" t="str">
            <v>５０才～５９才</v>
          </cell>
          <cell r="C144">
            <v>4</v>
          </cell>
          <cell r="D144">
            <v>1</v>
          </cell>
          <cell r="E144">
            <v>1</v>
          </cell>
          <cell r="F144">
            <v>0</v>
          </cell>
          <cell r="G144">
            <v>1</v>
          </cell>
          <cell r="H144">
            <v>0</v>
          </cell>
          <cell r="I144">
            <v>1</v>
          </cell>
        </row>
        <row r="145">
          <cell r="B145" t="str">
            <v>６０才以上</v>
          </cell>
          <cell r="C145">
            <v>0</v>
          </cell>
          <cell r="D145">
            <v>0</v>
          </cell>
          <cell r="E145">
            <v>0</v>
          </cell>
          <cell r="F145">
            <v>0</v>
          </cell>
          <cell r="G145">
            <v>0</v>
          </cell>
          <cell r="H145">
            <v>0</v>
          </cell>
          <cell r="I145">
            <v>0</v>
          </cell>
        </row>
        <row r="149">
          <cell r="A149" t="str">
            <v>Ｑ５満足度（ｉアプリの種類の多さ）</v>
          </cell>
        </row>
        <row r="150">
          <cell r="A150" t="str">
            <v>全　体</v>
          </cell>
          <cell r="B150" t="str">
            <v>非常に満足</v>
          </cell>
          <cell r="C150" t="str">
            <v>満足</v>
          </cell>
          <cell r="D150" t="str">
            <v>ふつう</v>
          </cell>
          <cell r="E150" t="str">
            <v>少し満足</v>
          </cell>
          <cell r="F150" t="str">
            <v>不満</v>
          </cell>
          <cell r="G150" t="str">
            <v>不明</v>
          </cell>
        </row>
        <row r="151">
          <cell r="A151">
            <v>83</v>
          </cell>
          <cell r="B151">
            <v>4</v>
          </cell>
          <cell r="C151">
            <v>23</v>
          </cell>
          <cell r="D151">
            <v>23</v>
          </cell>
          <cell r="E151">
            <v>19</v>
          </cell>
          <cell r="F151">
            <v>9</v>
          </cell>
          <cell r="G151">
            <v>5</v>
          </cell>
        </row>
        <row r="155">
          <cell r="C155" t="str">
            <v>Ｑ５満足度（ｉアプリの種類の多さ）</v>
          </cell>
        </row>
        <row r="156">
          <cell r="C156" t="str">
            <v>全　体</v>
          </cell>
          <cell r="D156" t="str">
            <v>非常に満足</v>
          </cell>
          <cell r="E156" t="str">
            <v>満足</v>
          </cell>
          <cell r="F156" t="str">
            <v>ふつう</v>
          </cell>
          <cell r="G156" t="str">
            <v>少し満足</v>
          </cell>
          <cell r="H156" t="str">
            <v>不満</v>
          </cell>
          <cell r="I156" t="str">
            <v>不明</v>
          </cell>
        </row>
        <row r="157">
          <cell r="A157" t="str">
            <v>性別</v>
          </cell>
          <cell r="B157" t="str">
            <v>全　体</v>
          </cell>
          <cell r="C157">
            <v>83</v>
          </cell>
          <cell r="D157">
            <v>4</v>
          </cell>
          <cell r="E157">
            <v>23</v>
          </cell>
          <cell r="F157">
            <v>23</v>
          </cell>
          <cell r="G157">
            <v>19</v>
          </cell>
          <cell r="H157">
            <v>9</v>
          </cell>
          <cell r="I157">
            <v>5</v>
          </cell>
        </row>
        <row r="158">
          <cell r="B158" t="str">
            <v>男性</v>
          </cell>
          <cell r="C158">
            <v>51</v>
          </cell>
          <cell r="D158">
            <v>3</v>
          </cell>
          <cell r="E158">
            <v>11</v>
          </cell>
          <cell r="F158">
            <v>14</v>
          </cell>
          <cell r="G158">
            <v>13</v>
          </cell>
          <cell r="H158">
            <v>8</v>
          </cell>
          <cell r="I158">
            <v>2</v>
          </cell>
        </row>
        <row r="159">
          <cell r="B159" t="str">
            <v>女性</v>
          </cell>
          <cell r="C159">
            <v>32</v>
          </cell>
          <cell r="D159">
            <v>1</v>
          </cell>
          <cell r="E159">
            <v>12</v>
          </cell>
          <cell r="F159">
            <v>9</v>
          </cell>
          <cell r="G159">
            <v>6</v>
          </cell>
          <cell r="H159">
            <v>1</v>
          </cell>
          <cell r="I159">
            <v>3</v>
          </cell>
        </row>
        <row r="163">
          <cell r="C163" t="str">
            <v>Ｑ５満足度（ｉアプリの種類の多さ）</v>
          </cell>
        </row>
        <row r="164">
          <cell r="C164" t="str">
            <v>全　体</v>
          </cell>
          <cell r="D164" t="str">
            <v>非常に満足</v>
          </cell>
          <cell r="E164" t="str">
            <v>満足</v>
          </cell>
          <cell r="F164" t="str">
            <v>ふつう</v>
          </cell>
          <cell r="G164" t="str">
            <v>少し満足</v>
          </cell>
          <cell r="H164" t="str">
            <v>不満</v>
          </cell>
          <cell r="I164" t="str">
            <v>不明</v>
          </cell>
        </row>
        <row r="165">
          <cell r="A165" t="str">
            <v>年齢</v>
          </cell>
          <cell r="B165" t="str">
            <v>全　体</v>
          </cell>
          <cell r="C165">
            <v>83</v>
          </cell>
          <cell r="D165">
            <v>4</v>
          </cell>
          <cell r="E165">
            <v>23</v>
          </cell>
          <cell r="F165">
            <v>23</v>
          </cell>
          <cell r="G165">
            <v>19</v>
          </cell>
          <cell r="H165">
            <v>9</v>
          </cell>
          <cell r="I165">
            <v>5</v>
          </cell>
        </row>
        <row r="166">
          <cell r="B166" t="str">
            <v>１２才未満</v>
          </cell>
          <cell r="C166">
            <v>0</v>
          </cell>
          <cell r="D166">
            <v>0</v>
          </cell>
          <cell r="E166">
            <v>0</v>
          </cell>
          <cell r="F166">
            <v>0</v>
          </cell>
          <cell r="G166">
            <v>0</v>
          </cell>
          <cell r="H166">
            <v>0</v>
          </cell>
          <cell r="I166">
            <v>0</v>
          </cell>
        </row>
        <row r="167">
          <cell r="B167" t="str">
            <v>１２才～１９才</v>
          </cell>
          <cell r="C167">
            <v>7</v>
          </cell>
          <cell r="D167">
            <v>2</v>
          </cell>
          <cell r="E167">
            <v>1</v>
          </cell>
          <cell r="F167">
            <v>0</v>
          </cell>
          <cell r="G167">
            <v>3</v>
          </cell>
          <cell r="H167">
            <v>1</v>
          </cell>
          <cell r="I167">
            <v>0</v>
          </cell>
        </row>
        <row r="168">
          <cell r="B168" t="str">
            <v>２０才～２４才</v>
          </cell>
          <cell r="C168">
            <v>16</v>
          </cell>
          <cell r="D168">
            <v>0</v>
          </cell>
          <cell r="E168">
            <v>4</v>
          </cell>
          <cell r="F168">
            <v>6</v>
          </cell>
          <cell r="G168">
            <v>4</v>
          </cell>
          <cell r="H168">
            <v>1</v>
          </cell>
          <cell r="I168">
            <v>1</v>
          </cell>
        </row>
        <row r="169">
          <cell r="B169" t="str">
            <v>２５才～２９才</v>
          </cell>
          <cell r="C169">
            <v>29</v>
          </cell>
          <cell r="D169">
            <v>1</v>
          </cell>
          <cell r="E169">
            <v>9</v>
          </cell>
          <cell r="F169">
            <v>10</v>
          </cell>
          <cell r="G169">
            <v>5</v>
          </cell>
          <cell r="H169">
            <v>3</v>
          </cell>
          <cell r="I169">
            <v>1</v>
          </cell>
        </row>
        <row r="170">
          <cell r="B170" t="str">
            <v>３０才～３４才</v>
          </cell>
          <cell r="C170">
            <v>14</v>
          </cell>
          <cell r="D170">
            <v>0</v>
          </cell>
          <cell r="E170">
            <v>4</v>
          </cell>
          <cell r="F170">
            <v>2</v>
          </cell>
          <cell r="G170">
            <v>3</v>
          </cell>
          <cell r="H170">
            <v>3</v>
          </cell>
          <cell r="I170">
            <v>2</v>
          </cell>
        </row>
        <row r="171">
          <cell r="B171" t="str">
            <v>３５才～３９才</v>
          </cell>
          <cell r="C171">
            <v>9</v>
          </cell>
          <cell r="D171">
            <v>0</v>
          </cell>
          <cell r="E171">
            <v>4</v>
          </cell>
          <cell r="F171">
            <v>2</v>
          </cell>
          <cell r="G171">
            <v>2</v>
          </cell>
          <cell r="H171">
            <v>1</v>
          </cell>
          <cell r="I171">
            <v>0</v>
          </cell>
        </row>
        <row r="172">
          <cell r="B172" t="str">
            <v>４０才～４９才</v>
          </cell>
          <cell r="C172">
            <v>4</v>
          </cell>
          <cell r="D172">
            <v>0</v>
          </cell>
          <cell r="E172">
            <v>0</v>
          </cell>
          <cell r="F172">
            <v>2</v>
          </cell>
          <cell r="G172">
            <v>2</v>
          </cell>
          <cell r="H172">
            <v>0</v>
          </cell>
          <cell r="I172">
            <v>0</v>
          </cell>
        </row>
        <row r="173">
          <cell r="B173" t="str">
            <v>５０才～５９才</v>
          </cell>
          <cell r="C173">
            <v>4</v>
          </cell>
          <cell r="D173">
            <v>1</v>
          </cell>
          <cell r="E173">
            <v>1</v>
          </cell>
          <cell r="F173">
            <v>1</v>
          </cell>
          <cell r="G173">
            <v>0</v>
          </cell>
          <cell r="H173">
            <v>0</v>
          </cell>
          <cell r="I173">
            <v>1</v>
          </cell>
        </row>
        <row r="174">
          <cell r="B174" t="str">
            <v>６０才以上</v>
          </cell>
          <cell r="C174">
            <v>0</v>
          </cell>
          <cell r="D174">
            <v>0</v>
          </cell>
          <cell r="E174">
            <v>0</v>
          </cell>
          <cell r="F174">
            <v>0</v>
          </cell>
          <cell r="G174">
            <v>0</v>
          </cell>
          <cell r="H174">
            <v>0</v>
          </cell>
          <cell r="I174">
            <v>0</v>
          </cell>
        </row>
        <row r="178">
          <cell r="A178" t="str">
            <v>Ｑ５満足度（ｉアプリのレベル）</v>
          </cell>
        </row>
        <row r="179">
          <cell r="A179" t="str">
            <v>全　体</v>
          </cell>
          <cell r="B179" t="str">
            <v>非常に満足</v>
          </cell>
          <cell r="C179" t="str">
            <v>満足</v>
          </cell>
          <cell r="D179" t="str">
            <v>ふつう</v>
          </cell>
          <cell r="E179" t="str">
            <v>少し満足</v>
          </cell>
          <cell r="F179" t="str">
            <v>不満</v>
          </cell>
          <cell r="G179" t="str">
            <v>不明</v>
          </cell>
        </row>
        <row r="180">
          <cell r="A180">
            <v>83</v>
          </cell>
          <cell r="B180">
            <v>3</v>
          </cell>
          <cell r="C180">
            <v>16</v>
          </cell>
          <cell r="D180">
            <v>30</v>
          </cell>
          <cell r="E180">
            <v>22</v>
          </cell>
          <cell r="F180">
            <v>7</v>
          </cell>
          <cell r="G180">
            <v>5</v>
          </cell>
        </row>
        <row r="184">
          <cell r="C184" t="str">
            <v>Ｑ５満足度（ｉアプリのレベル）</v>
          </cell>
        </row>
        <row r="185">
          <cell r="C185" t="str">
            <v>全　体</v>
          </cell>
          <cell r="D185" t="str">
            <v>非常に満足</v>
          </cell>
          <cell r="E185" t="str">
            <v>満足</v>
          </cell>
          <cell r="F185" t="str">
            <v>ふつう</v>
          </cell>
          <cell r="G185" t="str">
            <v>少し満足</v>
          </cell>
          <cell r="H185" t="str">
            <v>不満</v>
          </cell>
          <cell r="I185" t="str">
            <v>不明</v>
          </cell>
        </row>
        <row r="186">
          <cell r="A186" t="str">
            <v>性別</v>
          </cell>
          <cell r="B186" t="str">
            <v>全　体</v>
          </cell>
          <cell r="C186">
            <v>83</v>
          </cell>
          <cell r="D186">
            <v>3</v>
          </cell>
          <cell r="E186">
            <v>16</v>
          </cell>
          <cell r="F186">
            <v>30</v>
          </cell>
          <cell r="G186">
            <v>22</v>
          </cell>
          <cell r="H186">
            <v>7</v>
          </cell>
          <cell r="I186">
            <v>5</v>
          </cell>
        </row>
        <row r="187">
          <cell r="B187" t="str">
            <v>男性</v>
          </cell>
          <cell r="C187">
            <v>51</v>
          </cell>
          <cell r="D187">
            <v>1</v>
          </cell>
          <cell r="E187">
            <v>6</v>
          </cell>
          <cell r="F187">
            <v>15</v>
          </cell>
          <cell r="G187">
            <v>20</v>
          </cell>
          <cell r="H187">
            <v>7</v>
          </cell>
          <cell r="I187">
            <v>2</v>
          </cell>
        </row>
        <row r="188">
          <cell r="B188" t="str">
            <v>女性</v>
          </cell>
          <cell r="C188">
            <v>32</v>
          </cell>
          <cell r="D188">
            <v>2</v>
          </cell>
          <cell r="E188">
            <v>10</v>
          </cell>
          <cell r="F188">
            <v>15</v>
          </cell>
          <cell r="G188">
            <v>2</v>
          </cell>
          <cell r="H188">
            <v>0</v>
          </cell>
          <cell r="I188">
            <v>3</v>
          </cell>
        </row>
        <row r="192">
          <cell r="C192" t="str">
            <v>Ｑ５満足度（ｉアプリのレベル）</v>
          </cell>
        </row>
        <row r="193">
          <cell r="C193" t="str">
            <v>全　体</v>
          </cell>
          <cell r="D193" t="str">
            <v>非常に満足</v>
          </cell>
          <cell r="E193" t="str">
            <v>満足</v>
          </cell>
          <cell r="F193" t="str">
            <v>ふつう</v>
          </cell>
          <cell r="G193" t="str">
            <v>少し満足</v>
          </cell>
          <cell r="H193" t="str">
            <v>不満</v>
          </cell>
          <cell r="I193" t="str">
            <v>不明</v>
          </cell>
        </row>
        <row r="194">
          <cell r="A194" t="str">
            <v>年齢</v>
          </cell>
          <cell r="B194" t="str">
            <v>全　体</v>
          </cell>
          <cell r="C194">
            <v>83</v>
          </cell>
          <cell r="D194">
            <v>3</v>
          </cell>
          <cell r="E194">
            <v>16</v>
          </cell>
          <cell r="F194">
            <v>30</v>
          </cell>
          <cell r="G194">
            <v>22</v>
          </cell>
          <cell r="H194">
            <v>7</v>
          </cell>
          <cell r="I194">
            <v>5</v>
          </cell>
        </row>
        <row r="195">
          <cell r="B195" t="str">
            <v>１２才未満</v>
          </cell>
          <cell r="C195">
            <v>0</v>
          </cell>
          <cell r="D195">
            <v>0</v>
          </cell>
          <cell r="E195">
            <v>0</v>
          </cell>
          <cell r="F195">
            <v>0</v>
          </cell>
          <cell r="G195">
            <v>0</v>
          </cell>
          <cell r="H195">
            <v>0</v>
          </cell>
          <cell r="I195">
            <v>0</v>
          </cell>
        </row>
        <row r="196">
          <cell r="B196" t="str">
            <v>１２才～１９才</v>
          </cell>
          <cell r="C196">
            <v>7</v>
          </cell>
          <cell r="D196">
            <v>1</v>
          </cell>
          <cell r="E196">
            <v>3</v>
          </cell>
          <cell r="F196">
            <v>0</v>
          </cell>
          <cell r="G196">
            <v>1</v>
          </cell>
          <cell r="H196">
            <v>2</v>
          </cell>
          <cell r="I196">
            <v>0</v>
          </cell>
        </row>
        <row r="197">
          <cell r="B197" t="str">
            <v>２０才～２４才</v>
          </cell>
          <cell r="C197">
            <v>16</v>
          </cell>
          <cell r="D197">
            <v>0</v>
          </cell>
          <cell r="E197">
            <v>1</v>
          </cell>
          <cell r="F197">
            <v>7</v>
          </cell>
          <cell r="G197">
            <v>5</v>
          </cell>
          <cell r="H197">
            <v>2</v>
          </cell>
          <cell r="I197">
            <v>1</v>
          </cell>
        </row>
        <row r="198">
          <cell r="B198" t="str">
            <v>２５才～２９才</v>
          </cell>
          <cell r="C198">
            <v>29</v>
          </cell>
          <cell r="D198">
            <v>1</v>
          </cell>
          <cell r="E198">
            <v>5</v>
          </cell>
          <cell r="F198">
            <v>14</v>
          </cell>
          <cell r="G198">
            <v>7</v>
          </cell>
          <cell r="H198">
            <v>1</v>
          </cell>
          <cell r="I198">
            <v>1</v>
          </cell>
        </row>
        <row r="199">
          <cell r="B199" t="str">
            <v>３０才～３４才</v>
          </cell>
          <cell r="C199">
            <v>14</v>
          </cell>
          <cell r="D199">
            <v>0</v>
          </cell>
          <cell r="E199">
            <v>5</v>
          </cell>
          <cell r="F199">
            <v>3</v>
          </cell>
          <cell r="G199">
            <v>2</v>
          </cell>
          <cell r="H199">
            <v>2</v>
          </cell>
          <cell r="I199">
            <v>2</v>
          </cell>
        </row>
        <row r="200">
          <cell r="B200" t="str">
            <v>３５才～３９才</v>
          </cell>
          <cell r="C200">
            <v>9</v>
          </cell>
          <cell r="D200">
            <v>0</v>
          </cell>
          <cell r="E200">
            <v>1</v>
          </cell>
          <cell r="F200">
            <v>3</v>
          </cell>
          <cell r="G200">
            <v>5</v>
          </cell>
          <cell r="H200">
            <v>0</v>
          </cell>
          <cell r="I200">
            <v>0</v>
          </cell>
        </row>
        <row r="201">
          <cell r="B201" t="str">
            <v>４０才～４９才</v>
          </cell>
          <cell r="C201">
            <v>4</v>
          </cell>
          <cell r="D201">
            <v>0</v>
          </cell>
          <cell r="E201">
            <v>1</v>
          </cell>
          <cell r="F201">
            <v>2</v>
          </cell>
          <cell r="G201">
            <v>1</v>
          </cell>
          <cell r="H201">
            <v>0</v>
          </cell>
          <cell r="I201">
            <v>0</v>
          </cell>
        </row>
        <row r="202">
          <cell r="B202" t="str">
            <v>５０才～５９才</v>
          </cell>
          <cell r="C202">
            <v>4</v>
          </cell>
          <cell r="D202">
            <v>1</v>
          </cell>
          <cell r="E202">
            <v>0</v>
          </cell>
          <cell r="F202">
            <v>1</v>
          </cell>
          <cell r="G202">
            <v>1</v>
          </cell>
          <cell r="H202">
            <v>0</v>
          </cell>
          <cell r="I202">
            <v>1</v>
          </cell>
        </row>
        <row r="203">
          <cell r="B203" t="str">
            <v>６０才以上</v>
          </cell>
          <cell r="C203">
            <v>0</v>
          </cell>
          <cell r="D203">
            <v>0</v>
          </cell>
          <cell r="E203">
            <v>0</v>
          </cell>
          <cell r="F203">
            <v>0</v>
          </cell>
          <cell r="G203">
            <v>0</v>
          </cell>
          <cell r="H203">
            <v>0</v>
          </cell>
          <cell r="I203">
            <v>0</v>
          </cell>
        </row>
        <row r="207">
          <cell r="A207" t="str">
            <v>Ｑ５満足度（ｉアプリの使いやすさ）</v>
          </cell>
        </row>
        <row r="208">
          <cell r="A208" t="str">
            <v>全　体</v>
          </cell>
          <cell r="B208" t="str">
            <v>非常に満足</v>
          </cell>
          <cell r="C208" t="str">
            <v>満足</v>
          </cell>
          <cell r="D208" t="str">
            <v>ふつう</v>
          </cell>
          <cell r="E208" t="str">
            <v>少し満足</v>
          </cell>
          <cell r="F208" t="str">
            <v>不満</v>
          </cell>
          <cell r="G208" t="str">
            <v>不明</v>
          </cell>
        </row>
        <row r="209">
          <cell r="A209">
            <v>83</v>
          </cell>
          <cell r="B209">
            <v>2</v>
          </cell>
          <cell r="C209">
            <v>17</v>
          </cell>
          <cell r="D209">
            <v>22</v>
          </cell>
          <cell r="E209">
            <v>29</v>
          </cell>
          <cell r="F209">
            <v>8</v>
          </cell>
          <cell r="G209">
            <v>5</v>
          </cell>
        </row>
        <row r="213">
          <cell r="C213" t="str">
            <v>Ｑ５満足度（ｉアプリの使いやすさ）</v>
          </cell>
        </row>
        <row r="214">
          <cell r="C214" t="str">
            <v>全　体</v>
          </cell>
          <cell r="D214" t="str">
            <v>非常に満足</v>
          </cell>
          <cell r="E214" t="str">
            <v>満足</v>
          </cell>
          <cell r="F214" t="str">
            <v>ふつう</v>
          </cell>
          <cell r="G214" t="str">
            <v>少し満足</v>
          </cell>
          <cell r="H214" t="str">
            <v>不満</v>
          </cell>
          <cell r="I214" t="str">
            <v>不明</v>
          </cell>
        </row>
        <row r="215">
          <cell r="A215" t="str">
            <v>性別</v>
          </cell>
          <cell r="B215" t="str">
            <v>全　体</v>
          </cell>
          <cell r="C215">
            <v>83</v>
          </cell>
          <cell r="D215">
            <v>2</v>
          </cell>
          <cell r="E215">
            <v>17</v>
          </cell>
          <cell r="F215">
            <v>22</v>
          </cell>
          <cell r="G215">
            <v>29</v>
          </cell>
          <cell r="H215">
            <v>8</v>
          </cell>
          <cell r="I215">
            <v>5</v>
          </cell>
        </row>
        <row r="216">
          <cell r="B216" t="str">
            <v>男性</v>
          </cell>
          <cell r="C216">
            <v>51</v>
          </cell>
          <cell r="D216">
            <v>0</v>
          </cell>
          <cell r="E216">
            <v>7</v>
          </cell>
          <cell r="F216">
            <v>16</v>
          </cell>
          <cell r="G216">
            <v>18</v>
          </cell>
          <cell r="H216">
            <v>8</v>
          </cell>
          <cell r="I216">
            <v>2</v>
          </cell>
        </row>
        <row r="217">
          <cell r="B217" t="str">
            <v>女性</v>
          </cell>
          <cell r="C217">
            <v>32</v>
          </cell>
          <cell r="D217">
            <v>2</v>
          </cell>
          <cell r="E217">
            <v>10</v>
          </cell>
          <cell r="F217">
            <v>6</v>
          </cell>
          <cell r="G217">
            <v>11</v>
          </cell>
          <cell r="H217">
            <v>0</v>
          </cell>
          <cell r="I217">
            <v>3</v>
          </cell>
        </row>
        <row r="221">
          <cell r="C221" t="str">
            <v>Ｑ５満足度（ｉアプリの使いやすさ）</v>
          </cell>
        </row>
        <row r="222">
          <cell r="C222" t="str">
            <v>全　体</v>
          </cell>
          <cell r="D222" t="str">
            <v>非常に満足</v>
          </cell>
          <cell r="E222" t="str">
            <v>満足</v>
          </cell>
          <cell r="F222" t="str">
            <v>ふつう</v>
          </cell>
          <cell r="G222" t="str">
            <v>少し満足</v>
          </cell>
          <cell r="H222" t="str">
            <v>不満</v>
          </cell>
          <cell r="I222" t="str">
            <v>不明</v>
          </cell>
        </row>
        <row r="223">
          <cell r="A223" t="str">
            <v>年齢</v>
          </cell>
          <cell r="B223" t="str">
            <v>全　体</v>
          </cell>
          <cell r="C223">
            <v>83</v>
          </cell>
          <cell r="D223">
            <v>2</v>
          </cell>
          <cell r="E223">
            <v>17</v>
          </cell>
          <cell r="F223">
            <v>22</v>
          </cell>
          <cell r="G223">
            <v>29</v>
          </cell>
          <cell r="H223">
            <v>8</v>
          </cell>
          <cell r="I223">
            <v>5</v>
          </cell>
        </row>
        <row r="224">
          <cell r="B224" t="str">
            <v>１２才未満</v>
          </cell>
          <cell r="C224">
            <v>0</v>
          </cell>
          <cell r="D224">
            <v>0</v>
          </cell>
          <cell r="E224">
            <v>0</v>
          </cell>
          <cell r="F224">
            <v>0</v>
          </cell>
          <cell r="G224">
            <v>0</v>
          </cell>
          <cell r="H224">
            <v>0</v>
          </cell>
          <cell r="I224">
            <v>0</v>
          </cell>
        </row>
        <row r="225">
          <cell r="B225" t="str">
            <v>１２才～１９才</v>
          </cell>
          <cell r="C225">
            <v>7</v>
          </cell>
          <cell r="D225">
            <v>1</v>
          </cell>
          <cell r="E225">
            <v>2</v>
          </cell>
          <cell r="F225">
            <v>2</v>
          </cell>
          <cell r="G225">
            <v>2</v>
          </cell>
          <cell r="H225">
            <v>0</v>
          </cell>
          <cell r="I225">
            <v>0</v>
          </cell>
        </row>
        <row r="226">
          <cell r="B226" t="str">
            <v>２０才～２４才</v>
          </cell>
          <cell r="C226">
            <v>16</v>
          </cell>
          <cell r="D226">
            <v>0</v>
          </cell>
          <cell r="E226">
            <v>3</v>
          </cell>
          <cell r="F226">
            <v>3</v>
          </cell>
          <cell r="G226">
            <v>8</v>
          </cell>
          <cell r="H226">
            <v>1</v>
          </cell>
          <cell r="I226">
            <v>1</v>
          </cell>
        </row>
        <row r="227">
          <cell r="B227" t="str">
            <v>２５才～２９才</v>
          </cell>
          <cell r="C227">
            <v>29</v>
          </cell>
          <cell r="D227">
            <v>0</v>
          </cell>
          <cell r="E227">
            <v>4</v>
          </cell>
          <cell r="F227">
            <v>11</v>
          </cell>
          <cell r="G227">
            <v>10</v>
          </cell>
          <cell r="H227">
            <v>3</v>
          </cell>
          <cell r="I227">
            <v>1</v>
          </cell>
        </row>
        <row r="228">
          <cell r="B228" t="str">
            <v>３０才～３４才</v>
          </cell>
          <cell r="C228">
            <v>14</v>
          </cell>
          <cell r="D228">
            <v>1</v>
          </cell>
          <cell r="E228">
            <v>5</v>
          </cell>
          <cell r="F228">
            <v>1</v>
          </cell>
          <cell r="G228">
            <v>2</v>
          </cell>
          <cell r="H228">
            <v>3</v>
          </cell>
          <cell r="I228">
            <v>2</v>
          </cell>
        </row>
        <row r="229">
          <cell r="B229" t="str">
            <v>３５才～３９才</v>
          </cell>
          <cell r="C229">
            <v>9</v>
          </cell>
          <cell r="D229">
            <v>0</v>
          </cell>
          <cell r="E229">
            <v>3</v>
          </cell>
          <cell r="F229">
            <v>2</v>
          </cell>
          <cell r="G229">
            <v>4</v>
          </cell>
          <cell r="H229">
            <v>0</v>
          </cell>
          <cell r="I229">
            <v>0</v>
          </cell>
        </row>
        <row r="230">
          <cell r="B230" t="str">
            <v>４０才～４９才</v>
          </cell>
          <cell r="C230">
            <v>4</v>
          </cell>
          <cell r="D230">
            <v>0</v>
          </cell>
          <cell r="E230">
            <v>0</v>
          </cell>
          <cell r="F230">
            <v>3</v>
          </cell>
          <cell r="G230">
            <v>1</v>
          </cell>
          <cell r="H230">
            <v>0</v>
          </cell>
          <cell r="I230">
            <v>0</v>
          </cell>
        </row>
        <row r="231">
          <cell r="B231" t="str">
            <v>５０才～５９才</v>
          </cell>
          <cell r="C231">
            <v>4</v>
          </cell>
          <cell r="D231">
            <v>0</v>
          </cell>
          <cell r="E231">
            <v>0</v>
          </cell>
          <cell r="F231">
            <v>0</v>
          </cell>
          <cell r="G231">
            <v>2</v>
          </cell>
          <cell r="H231">
            <v>1</v>
          </cell>
          <cell r="I231">
            <v>1</v>
          </cell>
        </row>
        <row r="232">
          <cell r="B232" t="str">
            <v>６０才以上</v>
          </cell>
          <cell r="C232">
            <v>0</v>
          </cell>
          <cell r="D232">
            <v>0</v>
          </cell>
          <cell r="E232">
            <v>0</v>
          </cell>
          <cell r="F232">
            <v>0</v>
          </cell>
          <cell r="G232">
            <v>0</v>
          </cell>
          <cell r="H232">
            <v>0</v>
          </cell>
          <cell r="I232">
            <v>0</v>
          </cell>
        </row>
        <row r="236">
          <cell r="A236" t="str">
            <v>Ｑ６今後、ｉアプリ対応のケータイを購入する予定はありますか</v>
          </cell>
        </row>
        <row r="237">
          <cell r="A237" t="str">
            <v>全　体</v>
          </cell>
          <cell r="B237" t="str">
            <v>はい</v>
          </cell>
          <cell r="C237" t="str">
            <v>いいえ</v>
          </cell>
          <cell r="D237" t="str">
            <v>不明</v>
          </cell>
        </row>
        <row r="238">
          <cell r="A238">
            <v>434</v>
          </cell>
          <cell r="B238">
            <v>321</v>
          </cell>
          <cell r="C238">
            <v>106</v>
          </cell>
          <cell r="D238">
            <v>7</v>
          </cell>
        </row>
        <row r="242">
          <cell r="C242" t="str">
            <v>Ｑ６今後、ｉアプリ対応のケータイを購入する予定はありますか</v>
          </cell>
        </row>
        <row r="243">
          <cell r="C243" t="str">
            <v>全　体</v>
          </cell>
          <cell r="D243" t="str">
            <v>はい</v>
          </cell>
          <cell r="E243" t="str">
            <v>いいえ</v>
          </cell>
          <cell r="F243" t="str">
            <v>不明</v>
          </cell>
        </row>
        <row r="244">
          <cell r="A244" t="str">
            <v>性別</v>
          </cell>
          <cell r="B244" t="str">
            <v>全　体</v>
          </cell>
          <cell r="C244">
            <v>434</v>
          </cell>
          <cell r="D244">
            <v>321</v>
          </cell>
          <cell r="E244">
            <v>106</v>
          </cell>
          <cell r="F244">
            <v>7</v>
          </cell>
        </row>
        <row r="245">
          <cell r="B245" t="str">
            <v>男性</v>
          </cell>
          <cell r="C245">
            <v>190</v>
          </cell>
          <cell r="D245">
            <v>149</v>
          </cell>
          <cell r="E245">
            <v>37</v>
          </cell>
          <cell r="F245">
            <v>4</v>
          </cell>
        </row>
        <row r="246">
          <cell r="B246" t="str">
            <v>女性</v>
          </cell>
          <cell r="C246">
            <v>244</v>
          </cell>
          <cell r="D246">
            <v>172</v>
          </cell>
          <cell r="E246">
            <v>69</v>
          </cell>
          <cell r="F246">
            <v>3</v>
          </cell>
        </row>
        <row r="250">
          <cell r="C250" t="str">
            <v>Ｑ６今後、ｉアプリ対応のケータイを購入する予定はありますか</v>
          </cell>
        </row>
        <row r="251">
          <cell r="C251" t="str">
            <v>全　体</v>
          </cell>
          <cell r="D251" t="str">
            <v>はい</v>
          </cell>
          <cell r="E251" t="str">
            <v>いいえ</v>
          </cell>
          <cell r="F251" t="str">
            <v>不明</v>
          </cell>
        </row>
        <row r="252">
          <cell r="A252" t="str">
            <v>年齢</v>
          </cell>
          <cell r="B252" t="str">
            <v>全　体</v>
          </cell>
          <cell r="C252">
            <v>434</v>
          </cell>
          <cell r="D252">
            <v>321</v>
          </cell>
          <cell r="E252">
            <v>106</v>
          </cell>
          <cell r="F252">
            <v>7</v>
          </cell>
        </row>
        <row r="253">
          <cell r="B253" t="str">
            <v>１２才未満</v>
          </cell>
          <cell r="C253">
            <v>0</v>
          </cell>
          <cell r="D253">
            <v>0</v>
          </cell>
          <cell r="E253">
            <v>0</v>
          </cell>
          <cell r="F253">
            <v>0</v>
          </cell>
        </row>
        <row r="254">
          <cell r="B254" t="str">
            <v>１２才～１９才</v>
          </cell>
          <cell r="C254">
            <v>13</v>
          </cell>
          <cell r="D254">
            <v>10</v>
          </cell>
          <cell r="E254">
            <v>3</v>
          </cell>
          <cell r="F254">
            <v>0</v>
          </cell>
        </row>
        <row r="255">
          <cell r="B255" t="str">
            <v>２０才～２４才</v>
          </cell>
          <cell r="C255">
            <v>67</v>
          </cell>
          <cell r="D255">
            <v>48</v>
          </cell>
          <cell r="E255">
            <v>16</v>
          </cell>
          <cell r="F255">
            <v>3</v>
          </cell>
        </row>
        <row r="256">
          <cell r="B256" t="str">
            <v>２５才～２９才</v>
          </cell>
          <cell r="C256">
            <v>110</v>
          </cell>
          <cell r="D256">
            <v>85</v>
          </cell>
          <cell r="E256">
            <v>25</v>
          </cell>
          <cell r="F256">
            <v>0</v>
          </cell>
        </row>
        <row r="257">
          <cell r="B257" t="str">
            <v>３０才～３４才</v>
          </cell>
          <cell r="C257">
            <v>100</v>
          </cell>
          <cell r="D257">
            <v>72</v>
          </cell>
          <cell r="E257">
            <v>25</v>
          </cell>
          <cell r="F257">
            <v>3</v>
          </cell>
        </row>
        <row r="258">
          <cell r="B258" t="str">
            <v>３５才～３９才</v>
          </cell>
          <cell r="C258">
            <v>80</v>
          </cell>
          <cell r="D258">
            <v>59</v>
          </cell>
          <cell r="E258">
            <v>21</v>
          </cell>
          <cell r="F258">
            <v>0</v>
          </cell>
        </row>
        <row r="259">
          <cell r="B259" t="str">
            <v>４０才～４９才</v>
          </cell>
          <cell r="C259">
            <v>59</v>
          </cell>
          <cell r="D259">
            <v>44</v>
          </cell>
          <cell r="E259">
            <v>14</v>
          </cell>
          <cell r="F259">
            <v>1</v>
          </cell>
        </row>
        <row r="260">
          <cell r="B260" t="str">
            <v>５０才～５９才</v>
          </cell>
          <cell r="C260">
            <v>4</v>
          </cell>
          <cell r="D260">
            <v>3</v>
          </cell>
          <cell r="E260">
            <v>1</v>
          </cell>
          <cell r="F260">
            <v>0</v>
          </cell>
        </row>
        <row r="261">
          <cell r="B261" t="str">
            <v>６０才以上</v>
          </cell>
          <cell r="C261">
            <v>1</v>
          </cell>
          <cell r="D261">
            <v>0</v>
          </cell>
          <cell r="E261">
            <v>1</v>
          </cell>
          <cell r="F261">
            <v>0</v>
          </cell>
        </row>
        <row r="265">
          <cell r="A265" t="str">
            <v>Ｑ７どの機種（メーカーのケータイ）を購入したいですか？</v>
          </cell>
        </row>
        <row r="266">
          <cell r="A266" t="str">
            <v>全　体</v>
          </cell>
          <cell r="B266" t="str">
            <v>Ｄ５０３ｉ</v>
          </cell>
          <cell r="C266" t="str">
            <v>Ｆ５０３ｉ</v>
          </cell>
          <cell r="D266" t="str">
            <v>Ｎ５０３ｉ</v>
          </cell>
          <cell r="E266" t="str">
            <v>Ｐ５０３ｉ</v>
          </cell>
          <cell r="F266" t="str">
            <v>ＳＯ５０３ｉ</v>
          </cell>
          <cell r="G266" t="str">
            <v>機種にはこだわらない</v>
          </cell>
          <cell r="H266" t="str">
            <v>不明</v>
          </cell>
        </row>
        <row r="267">
          <cell r="A267">
            <v>321</v>
          </cell>
          <cell r="B267">
            <v>39</v>
          </cell>
          <cell r="C267">
            <v>4</v>
          </cell>
          <cell r="D267">
            <v>131</v>
          </cell>
          <cell r="E267">
            <v>57</v>
          </cell>
          <cell r="F267">
            <v>45</v>
          </cell>
          <cell r="G267">
            <v>44</v>
          </cell>
          <cell r="H267">
            <v>1</v>
          </cell>
        </row>
        <row r="271">
          <cell r="C271" t="str">
            <v>Ｑ７どの機種（メーカーのケータイ）を購入したいですか？</v>
          </cell>
        </row>
        <row r="272">
          <cell r="C272" t="str">
            <v>全　体</v>
          </cell>
          <cell r="D272" t="str">
            <v>Ｄ５０３ｉ</v>
          </cell>
          <cell r="E272" t="str">
            <v>Ｆ５０３ｉ</v>
          </cell>
          <cell r="F272" t="str">
            <v>Ｎ５０３ｉ</v>
          </cell>
          <cell r="G272" t="str">
            <v>Ｐ５０３ｉ</v>
          </cell>
          <cell r="H272" t="str">
            <v>ＳＯ５０３ｉ</v>
          </cell>
          <cell r="I272" t="str">
            <v>機種にはこだわらない</v>
          </cell>
          <cell r="J272" t="str">
            <v>不明</v>
          </cell>
        </row>
        <row r="273">
          <cell r="A273" t="str">
            <v>性別</v>
          </cell>
          <cell r="B273" t="str">
            <v>全　体</v>
          </cell>
          <cell r="C273">
            <v>321</v>
          </cell>
          <cell r="D273">
            <v>39</v>
          </cell>
          <cell r="E273">
            <v>4</v>
          </cell>
          <cell r="F273">
            <v>131</v>
          </cell>
          <cell r="G273">
            <v>57</v>
          </cell>
          <cell r="H273">
            <v>45</v>
          </cell>
          <cell r="I273">
            <v>44</v>
          </cell>
          <cell r="J273">
            <v>1</v>
          </cell>
        </row>
        <row r="274">
          <cell r="B274" t="str">
            <v>男性</v>
          </cell>
          <cell r="C274">
            <v>149</v>
          </cell>
          <cell r="D274">
            <v>12</v>
          </cell>
          <cell r="E274">
            <v>2</v>
          </cell>
          <cell r="F274">
            <v>55</v>
          </cell>
          <cell r="G274">
            <v>26</v>
          </cell>
          <cell r="H274">
            <v>30</v>
          </cell>
          <cell r="I274">
            <v>23</v>
          </cell>
          <cell r="J274">
            <v>1</v>
          </cell>
        </row>
        <row r="275">
          <cell r="B275" t="str">
            <v>女性</v>
          </cell>
          <cell r="C275">
            <v>172</v>
          </cell>
          <cell r="D275">
            <v>27</v>
          </cell>
          <cell r="E275">
            <v>2</v>
          </cell>
          <cell r="F275">
            <v>76</v>
          </cell>
          <cell r="G275">
            <v>31</v>
          </cell>
          <cell r="H275">
            <v>15</v>
          </cell>
          <cell r="I275">
            <v>21</v>
          </cell>
          <cell r="J275">
            <v>0</v>
          </cell>
        </row>
        <row r="279">
          <cell r="C279" t="str">
            <v>Ｑ７どの機種（メーカーのケータイ）を購入したいですか？</v>
          </cell>
        </row>
        <row r="280">
          <cell r="C280" t="str">
            <v>全　体</v>
          </cell>
          <cell r="D280" t="str">
            <v>Ｄ５０３ｉ</v>
          </cell>
          <cell r="E280" t="str">
            <v>Ｆ５０３ｉ</v>
          </cell>
          <cell r="F280" t="str">
            <v>Ｎ５０３ｉ</v>
          </cell>
          <cell r="G280" t="str">
            <v>Ｐ５０３ｉ</v>
          </cell>
          <cell r="H280" t="str">
            <v>ＳＯ５０３ｉ</v>
          </cell>
          <cell r="I280" t="str">
            <v>機種にはこだわらない</v>
          </cell>
          <cell r="J280" t="str">
            <v>不明</v>
          </cell>
        </row>
        <row r="281">
          <cell r="A281" t="str">
            <v>年齢</v>
          </cell>
          <cell r="B281" t="str">
            <v>全　体</v>
          </cell>
          <cell r="C281">
            <v>321</v>
          </cell>
          <cell r="D281">
            <v>39</v>
          </cell>
          <cell r="E281">
            <v>4</v>
          </cell>
          <cell r="F281">
            <v>131</v>
          </cell>
          <cell r="G281">
            <v>57</v>
          </cell>
          <cell r="H281">
            <v>45</v>
          </cell>
          <cell r="I281">
            <v>44</v>
          </cell>
          <cell r="J281">
            <v>1</v>
          </cell>
        </row>
        <row r="282">
          <cell r="B282" t="str">
            <v>１２才未満</v>
          </cell>
          <cell r="C282">
            <v>0</v>
          </cell>
          <cell r="D282">
            <v>0</v>
          </cell>
          <cell r="E282">
            <v>0</v>
          </cell>
          <cell r="F282">
            <v>0</v>
          </cell>
          <cell r="G282">
            <v>0</v>
          </cell>
          <cell r="H282">
            <v>0</v>
          </cell>
          <cell r="I282">
            <v>0</v>
          </cell>
          <cell r="J282">
            <v>0</v>
          </cell>
        </row>
        <row r="283">
          <cell r="B283" t="str">
            <v>１２才～１９才</v>
          </cell>
          <cell r="C283">
            <v>10</v>
          </cell>
          <cell r="D283">
            <v>1</v>
          </cell>
          <cell r="E283">
            <v>0</v>
          </cell>
          <cell r="F283">
            <v>5</v>
          </cell>
          <cell r="G283">
            <v>0</v>
          </cell>
          <cell r="H283">
            <v>3</v>
          </cell>
          <cell r="I283">
            <v>1</v>
          </cell>
          <cell r="J283">
            <v>0</v>
          </cell>
        </row>
        <row r="284">
          <cell r="B284" t="str">
            <v>２０才～２４才</v>
          </cell>
          <cell r="C284">
            <v>48</v>
          </cell>
          <cell r="D284">
            <v>3</v>
          </cell>
          <cell r="E284">
            <v>1</v>
          </cell>
          <cell r="F284">
            <v>20</v>
          </cell>
          <cell r="G284">
            <v>11</v>
          </cell>
          <cell r="H284">
            <v>7</v>
          </cell>
          <cell r="I284">
            <v>6</v>
          </cell>
          <cell r="J284">
            <v>0</v>
          </cell>
        </row>
        <row r="285">
          <cell r="B285" t="str">
            <v>２５才～２９才</v>
          </cell>
          <cell r="C285">
            <v>85</v>
          </cell>
          <cell r="D285">
            <v>11</v>
          </cell>
          <cell r="E285">
            <v>0</v>
          </cell>
          <cell r="F285">
            <v>43</v>
          </cell>
          <cell r="G285">
            <v>11</v>
          </cell>
          <cell r="H285">
            <v>10</v>
          </cell>
          <cell r="I285">
            <v>9</v>
          </cell>
          <cell r="J285">
            <v>1</v>
          </cell>
        </row>
        <row r="286">
          <cell r="B286" t="str">
            <v>３０才～３４才</v>
          </cell>
          <cell r="C286">
            <v>72</v>
          </cell>
          <cell r="D286">
            <v>10</v>
          </cell>
          <cell r="E286">
            <v>1</v>
          </cell>
          <cell r="F286">
            <v>25</v>
          </cell>
          <cell r="G286">
            <v>14</v>
          </cell>
          <cell r="H286">
            <v>11</v>
          </cell>
          <cell r="I286">
            <v>11</v>
          </cell>
          <cell r="J286">
            <v>0</v>
          </cell>
        </row>
        <row r="287">
          <cell r="B287" t="str">
            <v>３５才～３９才</v>
          </cell>
          <cell r="C287">
            <v>59</v>
          </cell>
          <cell r="D287">
            <v>6</v>
          </cell>
          <cell r="E287">
            <v>1</v>
          </cell>
          <cell r="F287">
            <v>23</v>
          </cell>
          <cell r="G287">
            <v>13</v>
          </cell>
          <cell r="H287">
            <v>7</v>
          </cell>
          <cell r="I287">
            <v>9</v>
          </cell>
          <cell r="J287">
            <v>0</v>
          </cell>
        </row>
        <row r="288">
          <cell r="B288" t="str">
            <v>４０才～４９才</v>
          </cell>
          <cell r="C288">
            <v>44</v>
          </cell>
          <cell r="D288">
            <v>8</v>
          </cell>
          <cell r="E288">
            <v>1</v>
          </cell>
          <cell r="F288">
            <v>14</v>
          </cell>
          <cell r="G288">
            <v>8</v>
          </cell>
          <cell r="H288">
            <v>7</v>
          </cell>
          <cell r="I288">
            <v>6</v>
          </cell>
          <cell r="J288">
            <v>0</v>
          </cell>
        </row>
        <row r="289">
          <cell r="B289" t="str">
            <v>５０才～５９才</v>
          </cell>
          <cell r="C289">
            <v>3</v>
          </cell>
          <cell r="D289">
            <v>0</v>
          </cell>
          <cell r="E289">
            <v>0</v>
          </cell>
          <cell r="F289">
            <v>1</v>
          </cell>
          <cell r="G289">
            <v>0</v>
          </cell>
          <cell r="H289">
            <v>0</v>
          </cell>
          <cell r="I289">
            <v>2</v>
          </cell>
          <cell r="J289">
            <v>0</v>
          </cell>
        </row>
        <row r="290">
          <cell r="B290" t="str">
            <v>６０才以上</v>
          </cell>
          <cell r="C290">
            <v>0</v>
          </cell>
          <cell r="D290">
            <v>0</v>
          </cell>
          <cell r="E290">
            <v>0</v>
          </cell>
          <cell r="F290">
            <v>0</v>
          </cell>
          <cell r="G290">
            <v>0</v>
          </cell>
          <cell r="H290">
            <v>0</v>
          </cell>
          <cell r="I290">
            <v>0</v>
          </cell>
          <cell r="J290">
            <v>0</v>
          </cell>
        </row>
        <row r="294">
          <cell r="A294" t="str">
            <v>Ｑ８あなたが使ってみたいｉアプリは何ですか？（いくつでも）</v>
          </cell>
        </row>
        <row r="295">
          <cell r="A295" t="str">
            <v>全　体</v>
          </cell>
          <cell r="B295" t="str">
            <v>天気</v>
          </cell>
          <cell r="C295" t="str">
            <v>銀行・証券</v>
          </cell>
          <cell r="D295" t="str">
            <v>交通・地図</v>
          </cell>
          <cell r="E295" t="str">
            <v>着メロ・カラオケ</v>
          </cell>
          <cell r="F295" t="str">
            <v>画像・時計</v>
          </cell>
          <cell r="G295" t="str">
            <v>ゲーム</v>
          </cell>
          <cell r="H295" t="str">
            <v>通信型ゲーム</v>
          </cell>
          <cell r="I295" t="str">
            <v>占い</v>
          </cell>
          <cell r="J295" t="str">
            <v>エンターテインメント</v>
          </cell>
          <cell r="K295" t="str">
            <v>懸賞・くじ・競馬</v>
          </cell>
          <cell r="L295" t="str">
            <v>バラエティ・メール</v>
          </cell>
          <cell r="M295" t="str">
            <v>不明</v>
          </cell>
        </row>
        <row r="296">
          <cell r="A296">
            <v>321</v>
          </cell>
          <cell r="B296">
            <v>116</v>
          </cell>
          <cell r="C296">
            <v>110</v>
          </cell>
          <cell r="D296">
            <v>163</v>
          </cell>
          <cell r="E296">
            <v>171</v>
          </cell>
          <cell r="F296">
            <v>163</v>
          </cell>
          <cell r="G296">
            <v>195</v>
          </cell>
          <cell r="H296">
            <v>84</v>
          </cell>
          <cell r="I296">
            <v>61</v>
          </cell>
          <cell r="J296">
            <v>105</v>
          </cell>
          <cell r="K296">
            <v>152</v>
          </cell>
          <cell r="L296">
            <v>121</v>
          </cell>
          <cell r="M296">
            <v>9</v>
          </cell>
        </row>
        <row r="300">
          <cell r="C300" t="str">
            <v>Ｑ８あなたが使ってみたいｉアプリは何ですか？（いくつでも）</v>
          </cell>
        </row>
        <row r="301">
          <cell r="C301" t="str">
            <v>全　体</v>
          </cell>
          <cell r="D301" t="str">
            <v>天気</v>
          </cell>
          <cell r="E301" t="str">
            <v>銀行・証券</v>
          </cell>
          <cell r="F301" t="str">
            <v>交通・地図</v>
          </cell>
          <cell r="G301" t="str">
            <v>着メロ・カラオケ</v>
          </cell>
          <cell r="H301" t="str">
            <v>画像・時計</v>
          </cell>
          <cell r="I301" t="str">
            <v>ゲーム</v>
          </cell>
          <cell r="J301" t="str">
            <v>通信型ゲーム</v>
          </cell>
          <cell r="K301" t="str">
            <v>占い</v>
          </cell>
          <cell r="L301" t="str">
            <v>エンターテインメント</v>
          </cell>
          <cell r="M301" t="str">
            <v>懸賞・くじ・競馬</v>
          </cell>
          <cell r="N301" t="str">
            <v>バラエティ・メール</v>
          </cell>
          <cell r="O301" t="str">
            <v>不明</v>
          </cell>
        </row>
        <row r="302">
          <cell r="A302" t="str">
            <v>性別</v>
          </cell>
          <cell r="B302" t="str">
            <v>全　体</v>
          </cell>
          <cell r="C302">
            <v>321</v>
          </cell>
          <cell r="D302">
            <v>116</v>
          </cell>
          <cell r="E302">
            <v>110</v>
          </cell>
          <cell r="F302">
            <v>163</v>
          </cell>
          <cell r="G302">
            <v>171</v>
          </cell>
          <cell r="H302">
            <v>163</v>
          </cell>
          <cell r="I302">
            <v>195</v>
          </cell>
          <cell r="J302">
            <v>84</v>
          </cell>
          <cell r="K302">
            <v>61</v>
          </cell>
          <cell r="L302">
            <v>105</v>
          </cell>
          <cell r="M302">
            <v>152</v>
          </cell>
          <cell r="N302">
            <v>121</v>
          </cell>
          <cell r="O302">
            <v>9</v>
          </cell>
        </row>
        <row r="303">
          <cell r="B303" t="str">
            <v>男性</v>
          </cell>
          <cell r="C303">
            <v>149</v>
          </cell>
          <cell r="D303">
            <v>59</v>
          </cell>
          <cell r="E303">
            <v>58</v>
          </cell>
          <cell r="F303">
            <v>74</v>
          </cell>
          <cell r="G303">
            <v>61</v>
          </cell>
          <cell r="H303">
            <v>69</v>
          </cell>
          <cell r="I303">
            <v>90</v>
          </cell>
          <cell r="J303">
            <v>30</v>
          </cell>
          <cell r="K303">
            <v>12</v>
          </cell>
          <cell r="L303">
            <v>48</v>
          </cell>
          <cell r="M303">
            <v>68</v>
          </cell>
          <cell r="N303">
            <v>48</v>
          </cell>
          <cell r="O303">
            <v>5</v>
          </cell>
        </row>
        <row r="304">
          <cell r="B304" t="str">
            <v>女性</v>
          </cell>
          <cell r="C304">
            <v>172</v>
          </cell>
          <cell r="D304">
            <v>57</v>
          </cell>
          <cell r="E304">
            <v>52</v>
          </cell>
          <cell r="F304">
            <v>89</v>
          </cell>
          <cell r="G304">
            <v>110</v>
          </cell>
          <cell r="H304">
            <v>94</v>
          </cell>
          <cell r="I304">
            <v>105</v>
          </cell>
          <cell r="J304">
            <v>54</v>
          </cell>
          <cell r="K304">
            <v>49</v>
          </cell>
          <cell r="L304">
            <v>57</v>
          </cell>
          <cell r="M304">
            <v>84</v>
          </cell>
          <cell r="N304">
            <v>73</v>
          </cell>
          <cell r="O304">
            <v>4</v>
          </cell>
        </row>
        <row r="308">
          <cell r="C308" t="str">
            <v>Ｑ８あなたが使ってみたいｉアプリは何ですか？（いくつでも）</v>
          </cell>
        </row>
        <row r="309">
          <cell r="C309" t="str">
            <v>全　体</v>
          </cell>
          <cell r="D309" t="str">
            <v>天気</v>
          </cell>
          <cell r="E309" t="str">
            <v>銀行・証券</v>
          </cell>
          <cell r="F309" t="str">
            <v>交通・地図</v>
          </cell>
          <cell r="G309" t="str">
            <v>着メロ・カラオケ</v>
          </cell>
          <cell r="H309" t="str">
            <v>画像・時計</v>
          </cell>
          <cell r="I309" t="str">
            <v>ゲーム</v>
          </cell>
          <cell r="J309" t="str">
            <v>通信型ゲーム</v>
          </cell>
          <cell r="K309" t="str">
            <v>占い</v>
          </cell>
          <cell r="L309" t="str">
            <v>エンターテインメント</v>
          </cell>
          <cell r="M309" t="str">
            <v>懸賞・くじ・競馬</v>
          </cell>
          <cell r="N309" t="str">
            <v>バラエティ・メール</v>
          </cell>
          <cell r="O309" t="str">
            <v>不明</v>
          </cell>
        </row>
        <row r="310">
          <cell r="A310" t="str">
            <v>年齢</v>
          </cell>
          <cell r="B310" t="str">
            <v>全　体</v>
          </cell>
          <cell r="C310">
            <v>321</v>
          </cell>
          <cell r="D310">
            <v>116</v>
          </cell>
          <cell r="E310">
            <v>110</v>
          </cell>
          <cell r="F310">
            <v>163</v>
          </cell>
          <cell r="G310">
            <v>171</v>
          </cell>
          <cell r="H310">
            <v>163</v>
          </cell>
          <cell r="I310">
            <v>195</v>
          </cell>
          <cell r="J310">
            <v>84</v>
          </cell>
          <cell r="K310">
            <v>61</v>
          </cell>
          <cell r="L310">
            <v>105</v>
          </cell>
          <cell r="M310">
            <v>152</v>
          </cell>
          <cell r="N310">
            <v>121</v>
          </cell>
          <cell r="O310">
            <v>9</v>
          </cell>
        </row>
        <row r="311">
          <cell r="B311" t="str">
            <v>１２才未満</v>
          </cell>
          <cell r="C311">
            <v>0</v>
          </cell>
          <cell r="D311">
            <v>0</v>
          </cell>
          <cell r="E311">
            <v>0</v>
          </cell>
          <cell r="F311">
            <v>0</v>
          </cell>
          <cell r="G311">
            <v>0</v>
          </cell>
          <cell r="H311">
            <v>0</v>
          </cell>
          <cell r="I311">
            <v>0</v>
          </cell>
          <cell r="J311">
            <v>0</v>
          </cell>
          <cell r="K311">
            <v>0</v>
          </cell>
          <cell r="L311">
            <v>0</v>
          </cell>
          <cell r="M311">
            <v>0</v>
          </cell>
          <cell r="N311">
            <v>0</v>
          </cell>
          <cell r="O311">
            <v>0</v>
          </cell>
        </row>
        <row r="312">
          <cell r="B312" t="str">
            <v>１２才～１９才</v>
          </cell>
          <cell r="C312">
            <v>10</v>
          </cell>
          <cell r="D312">
            <v>5</v>
          </cell>
          <cell r="E312">
            <v>1</v>
          </cell>
          <cell r="F312">
            <v>3</v>
          </cell>
          <cell r="G312">
            <v>7</v>
          </cell>
          <cell r="H312">
            <v>7</v>
          </cell>
          <cell r="I312">
            <v>9</v>
          </cell>
          <cell r="J312">
            <v>3</v>
          </cell>
          <cell r="K312">
            <v>5</v>
          </cell>
          <cell r="L312">
            <v>4</v>
          </cell>
          <cell r="M312">
            <v>3</v>
          </cell>
          <cell r="N312">
            <v>5</v>
          </cell>
          <cell r="O312">
            <v>0</v>
          </cell>
        </row>
        <row r="313">
          <cell r="B313" t="str">
            <v>２０才～２４才</v>
          </cell>
          <cell r="C313">
            <v>48</v>
          </cell>
          <cell r="D313">
            <v>19</v>
          </cell>
          <cell r="E313">
            <v>14</v>
          </cell>
          <cell r="F313">
            <v>20</v>
          </cell>
          <cell r="G313">
            <v>32</v>
          </cell>
          <cell r="H313">
            <v>29</v>
          </cell>
          <cell r="I313">
            <v>34</v>
          </cell>
          <cell r="J313">
            <v>18</v>
          </cell>
          <cell r="K313">
            <v>13</v>
          </cell>
          <cell r="L313">
            <v>20</v>
          </cell>
          <cell r="M313">
            <v>16</v>
          </cell>
          <cell r="N313">
            <v>20</v>
          </cell>
          <cell r="O313">
            <v>1</v>
          </cell>
        </row>
        <row r="314">
          <cell r="B314" t="str">
            <v>２５才～２９才</v>
          </cell>
          <cell r="C314">
            <v>85</v>
          </cell>
          <cell r="D314">
            <v>29</v>
          </cell>
          <cell r="E314">
            <v>23</v>
          </cell>
          <cell r="F314">
            <v>40</v>
          </cell>
          <cell r="G314">
            <v>55</v>
          </cell>
          <cell r="H314">
            <v>40</v>
          </cell>
          <cell r="I314">
            <v>56</v>
          </cell>
          <cell r="J314">
            <v>32</v>
          </cell>
          <cell r="K314">
            <v>20</v>
          </cell>
          <cell r="L314">
            <v>27</v>
          </cell>
          <cell r="M314">
            <v>40</v>
          </cell>
          <cell r="N314">
            <v>32</v>
          </cell>
          <cell r="O314">
            <v>4</v>
          </cell>
        </row>
        <row r="315">
          <cell r="B315" t="str">
            <v>３０才～３４才</v>
          </cell>
          <cell r="C315">
            <v>72</v>
          </cell>
          <cell r="D315">
            <v>24</v>
          </cell>
          <cell r="E315">
            <v>33</v>
          </cell>
          <cell r="F315">
            <v>36</v>
          </cell>
          <cell r="G315">
            <v>36</v>
          </cell>
          <cell r="H315">
            <v>40</v>
          </cell>
          <cell r="I315">
            <v>36</v>
          </cell>
          <cell r="J315">
            <v>17</v>
          </cell>
          <cell r="K315">
            <v>11</v>
          </cell>
          <cell r="L315">
            <v>25</v>
          </cell>
          <cell r="M315">
            <v>38</v>
          </cell>
          <cell r="N315">
            <v>25</v>
          </cell>
          <cell r="O315">
            <v>3</v>
          </cell>
        </row>
        <row r="316">
          <cell r="B316" t="str">
            <v>３５才～３９才</v>
          </cell>
          <cell r="C316">
            <v>59</v>
          </cell>
          <cell r="D316">
            <v>21</v>
          </cell>
          <cell r="E316">
            <v>21</v>
          </cell>
          <cell r="F316">
            <v>36</v>
          </cell>
          <cell r="G316">
            <v>25</v>
          </cell>
          <cell r="H316">
            <v>29</v>
          </cell>
          <cell r="I316">
            <v>35</v>
          </cell>
          <cell r="J316">
            <v>11</v>
          </cell>
          <cell r="K316">
            <v>9</v>
          </cell>
          <cell r="L316">
            <v>17</v>
          </cell>
          <cell r="M316">
            <v>31</v>
          </cell>
          <cell r="N316">
            <v>25</v>
          </cell>
          <cell r="O316">
            <v>0</v>
          </cell>
        </row>
        <row r="317">
          <cell r="B317" t="str">
            <v>４０才～４９才</v>
          </cell>
          <cell r="C317">
            <v>44</v>
          </cell>
          <cell r="D317">
            <v>17</v>
          </cell>
          <cell r="E317">
            <v>18</v>
          </cell>
          <cell r="F317">
            <v>26</v>
          </cell>
          <cell r="G317">
            <v>15</v>
          </cell>
          <cell r="H317">
            <v>17</v>
          </cell>
          <cell r="I317">
            <v>23</v>
          </cell>
          <cell r="J317">
            <v>3</v>
          </cell>
          <cell r="K317">
            <v>3</v>
          </cell>
          <cell r="L317">
            <v>11</v>
          </cell>
          <cell r="M317">
            <v>22</v>
          </cell>
          <cell r="N317">
            <v>13</v>
          </cell>
          <cell r="O317">
            <v>1</v>
          </cell>
        </row>
        <row r="318">
          <cell r="B318" t="str">
            <v>５０才～５９才</v>
          </cell>
          <cell r="C318">
            <v>3</v>
          </cell>
          <cell r="D318">
            <v>1</v>
          </cell>
          <cell r="E318">
            <v>0</v>
          </cell>
          <cell r="F318">
            <v>2</v>
          </cell>
          <cell r="G318">
            <v>1</v>
          </cell>
          <cell r="H318">
            <v>1</v>
          </cell>
          <cell r="I318">
            <v>2</v>
          </cell>
          <cell r="J318">
            <v>0</v>
          </cell>
          <cell r="K318">
            <v>0</v>
          </cell>
          <cell r="L318">
            <v>1</v>
          </cell>
          <cell r="M318">
            <v>2</v>
          </cell>
          <cell r="N318">
            <v>1</v>
          </cell>
          <cell r="O318">
            <v>0</v>
          </cell>
        </row>
        <row r="319">
          <cell r="B319" t="str">
            <v>６０才以上</v>
          </cell>
          <cell r="C319">
            <v>0</v>
          </cell>
          <cell r="D319">
            <v>0</v>
          </cell>
          <cell r="E319">
            <v>0</v>
          </cell>
          <cell r="F319">
            <v>0</v>
          </cell>
          <cell r="G319">
            <v>0</v>
          </cell>
          <cell r="H319">
            <v>0</v>
          </cell>
          <cell r="I319">
            <v>0</v>
          </cell>
          <cell r="J319">
            <v>0</v>
          </cell>
          <cell r="K319">
            <v>0</v>
          </cell>
          <cell r="L319">
            <v>0</v>
          </cell>
          <cell r="M319">
            <v>0</v>
          </cell>
          <cell r="N319">
            <v>0</v>
          </cell>
          <cell r="O319">
            <v>0</v>
          </cell>
        </row>
        <row r="323">
          <cell r="A323" t="str">
            <v>Ｑ９ｉアプリ対応機種を購入したい理由は何ですか？</v>
          </cell>
        </row>
        <row r="324">
          <cell r="A324" t="str">
            <v>全　体</v>
          </cell>
          <cell r="B324" t="str">
            <v>友達が使っているから</v>
          </cell>
          <cell r="C324" t="str">
            <v>テレビＣＭを見て欲しくなったから</v>
          </cell>
          <cell r="D324" t="str">
            <v>雑誌の記事を見て欲しくなったから</v>
          </cell>
          <cell r="E324" t="str">
            <v>メルマガを見て欲しくなったから</v>
          </cell>
          <cell r="F324" t="str">
            <v>やってみたいｉアプリがあるから</v>
          </cell>
          <cell r="G324" t="str">
            <v>流行に乗り遅れたくないから</v>
          </cell>
          <cell r="H324" t="str">
            <v>その他</v>
          </cell>
          <cell r="I324" t="str">
            <v>不明</v>
          </cell>
        </row>
        <row r="325">
          <cell r="A325">
            <v>321</v>
          </cell>
          <cell r="B325">
            <v>17</v>
          </cell>
          <cell r="C325">
            <v>98</v>
          </cell>
          <cell r="D325">
            <v>71</v>
          </cell>
          <cell r="E325">
            <v>1</v>
          </cell>
          <cell r="F325">
            <v>93</v>
          </cell>
          <cell r="G325">
            <v>53</v>
          </cell>
          <cell r="H325">
            <v>0</v>
          </cell>
          <cell r="I325">
            <v>46</v>
          </cell>
        </row>
        <row r="329">
          <cell r="C329" t="str">
            <v>Ｑ９ｉアプリ対応機種を購入したい理由は何ですか？</v>
          </cell>
        </row>
        <row r="330">
          <cell r="C330" t="str">
            <v>全　体</v>
          </cell>
          <cell r="D330" t="str">
            <v>友達が使っているから</v>
          </cell>
          <cell r="E330" t="str">
            <v>テレビＣＭを見て欲しくなったから</v>
          </cell>
          <cell r="F330" t="str">
            <v>雑誌の記事を見て欲しくなったから</v>
          </cell>
          <cell r="G330" t="str">
            <v>メルマガを見て欲しくなったから</v>
          </cell>
          <cell r="H330" t="str">
            <v>やってみたいｉアプリがあるから</v>
          </cell>
          <cell r="I330" t="str">
            <v>流行に乗り遅れたくないから</v>
          </cell>
          <cell r="J330" t="str">
            <v>その他</v>
          </cell>
          <cell r="K330" t="str">
            <v>不明</v>
          </cell>
        </row>
        <row r="331">
          <cell r="A331" t="str">
            <v>性別</v>
          </cell>
          <cell r="B331" t="str">
            <v>全　体</v>
          </cell>
          <cell r="C331">
            <v>321</v>
          </cell>
          <cell r="D331">
            <v>17</v>
          </cell>
          <cell r="E331">
            <v>98</v>
          </cell>
          <cell r="F331">
            <v>71</v>
          </cell>
          <cell r="G331">
            <v>1</v>
          </cell>
          <cell r="H331">
            <v>93</v>
          </cell>
          <cell r="I331">
            <v>53</v>
          </cell>
          <cell r="J331">
            <v>0</v>
          </cell>
          <cell r="K331">
            <v>46</v>
          </cell>
        </row>
        <row r="332">
          <cell r="B332" t="str">
            <v>男性</v>
          </cell>
          <cell r="C332">
            <v>149</v>
          </cell>
          <cell r="D332">
            <v>7</v>
          </cell>
          <cell r="E332">
            <v>33</v>
          </cell>
          <cell r="F332">
            <v>37</v>
          </cell>
          <cell r="G332">
            <v>1</v>
          </cell>
          <cell r="H332">
            <v>49</v>
          </cell>
          <cell r="I332">
            <v>35</v>
          </cell>
          <cell r="J332">
            <v>0</v>
          </cell>
          <cell r="K332">
            <v>18</v>
          </cell>
        </row>
        <row r="333">
          <cell r="B333" t="str">
            <v>女性</v>
          </cell>
          <cell r="C333">
            <v>172</v>
          </cell>
          <cell r="D333">
            <v>10</v>
          </cell>
          <cell r="E333">
            <v>65</v>
          </cell>
          <cell r="F333">
            <v>34</v>
          </cell>
          <cell r="G333">
            <v>0</v>
          </cell>
          <cell r="H333">
            <v>44</v>
          </cell>
          <cell r="I333">
            <v>18</v>
          </cell>
          <cell r="J333">
            <v>0</v>
          </cell>
          <cell r="K333">
            <v>28</v>
          </cell>
        </row>
        <row r="337">
          <cell r="C337" t="str">
            <v>Ｑ９ｉアプリ対応機種を購入したい理由は何ですか？</v>
          </cell>
        </row>
        <row r="338">
          <cell r="C338" t="str">
            <v>全　体</v>
          </cell>
          <cell r="D338" t="str">
            <v>友達が使っているから</v>
          </cell>
          <cell r="E338" t="str">
            <v>テレビＣＭを見て欲しくなったから</v>
          </cell>
          <cell r="F338" t="str">
            <v>雑誌の記事を見て欲しくなったから</v>
          </cell>
          <cell r="G338" t="str">
            <v>メルマガを見て欲しくなったから</v>
          </cell>
          <cell r="H338" t="str">
            <v>やってみたいｉアプリがあるから</v>
          </cell>
          <cell r="I338" t="str">
            <v>流行に乗り遅れたくないから</v>
          </cell>
          <cell r="J338" t="str">
            <v>その他</v>
          </cell>
          <cell r="K338" t="str">
            <v>不明</v>
          </cell>
        </row>
        <row r="339">
          <cell r="A339" t="str">
            <v>年齢</v>
          </cell>
          <cell r="B339" t="str">
            <v>全　体</v>
          </cell>
          <cell r="C339">
            <v>321</v>
          </cell>
          <cell r="D339">
            <v>17</v>
          </cell>
          <cell r="E339">
            <v>98</v>
          </cell>
          <cell r="F339">
            <v>71</v>
          </cell>
          <cell r="G339">
            <v>1</v>
          </cell>
          <cell r="H339">
            <v>93</v>
          </cell>
          <cell r="I339">
            <v>53</v>
          </cell>
          <cell r="J339">
            <v>0</v>
          </cell>
          <cell r="K339">
            <v>46</v>
          </cell>
        </row>
        <row r="340">
          <cell r="B340" t="str">
            <v>１２才未満</v>
          </cell>
          <cell r="C340">
            <v>0</v>
          </cell>
          <cell r="D340">
            <v>0</v>
          </cell>
          <cell r="E340">
            <v>0</v>
          </cell>
          <cell r="F340">
            <v>0</v>
          </cell>
          <cell r="G340">
            <v>0</v>
          </cell>
          <cell r="H340">
            <v>0</v>
          </cell>
          <cell r="I340">
            <v>0</v>
          </cell>
          <cell r="J340">
            <v>0</v>
          </cell>
          <cell r="K340">
            <v>0</v>
          </cell>
        </row>
        <row r="341">
          <cell r="B341" t="str">
            <v>１２才～１９才</v>
          </cell>
          <cell r="C341">
            <v>10</v>
          </cell>
          <cell r="D341">
            <v>1</v>
          </cell>
          <cell r="E341">
            <v>5</v>
          </cell>
          <cell r="F341">
            <v>2</v>
          </cell>
          <cell r="G341">
            <v>0</v>
          </cell>
          <cell r="H341">
            <v>4</v>
          </cell>
          <cell r="I341">
            <v>2</v>
          </cell>
          <cell r="J341">
            <v>0</v>
          </cell>
          <cell r="K341">
            <v>1</v>
          </cell>
        </row>
        <row r="342">
          <cell r="B342" t="str">
            <v>２０才～２４才</v>
          </cell>
          <cell r="C342">
            <v>48</v>
          </cell>
          <cell r="D342">
            <v>1</v>
          </cell>
          <cell r="E342">
            <v>19</v>
          </cell>
          <cell r="F342">
            <v>11</v>
          </cell>
          <cell r="G342">
            <v>0</v>
          </cell>
          <cell r="H342">
            <v>13</v>
          </cell>
          <cell r="I342">
            <v>11</v>
          </cell>
          <cell r="J342">
            <v>0</v>
          </cell>
          <cell r="K342">
            <v>8</v>
          </cell>
        </row>
        <row r="343">
          <cell r="B343" t="str">
            <v>２５才～２９才</v>
          </cell>
          <cell r="C343">
            <v>85</v>
          </cell>
          <cell r="D343">
            <v>8</v>
          </cell>
          <cell r="E343">
            <v>27</v>
          </cell>
          <cell r="F343">
            <v>26</v>
          </cell>
          <cell r="G343">
            <v>0</v>
          </cell>
          <cell r="H343">
            <v>16</v>
          </cell>
          <cell r="I343">
            <v>7</v>
          </cell>
          <cell r="J343">
            <v>0</v>
          </cell>
          <cell r="K343">
            <v>14</v>
          </cell>
        </row>
        <row r="344">
          <cell r="B344" t="str">
            <v>３０才～３４才</v>
          </cell>
          <cell r="C344">
            <v>72</v>
          </cell>
          <cell r="D344">
            <v>3</v>
          </cell>
          <cell r="E344">
            <v>26</v>
          </cell>
          <cell r="F344">
            <v>13</v>
          </cell>
          <cell r="G344">
            <v>0</v>
          </cell>
          <cell r="H344">
            <v>22</v>
          </cell>
          <cell r="I344">
            <v>10</v>
          </cell>
          <cell r="J344">
            <v>0</v>
          </cell>
          <cell r="K344">
            <v>13</v>
          </cell>
        </row>
        <row r="345">
          <cell r="B345" t="str">
            <v>３５才～３９才</v>
          </cell>
          <cell r="C345">
            <v>59</v>
          </cell>
          <cell r="D345">
            <v>1</v>
          </cell>
          <cell r="E345">
            <v>15</v>
          </cell>
          <cell r="F345">
            <v>11</v>
          </cell>
          <cell r="G345">
            <v>1</v>
          </cell>
          <cell r="H345">
            <v>23</v>
          </cell>
          <cell r="I345">
            <v>9</v>
          </cell>
          <cell r="J345">
            <v>0</v>
          </cell>
          <cell r="K345">
            <v>5</v>
          </cell>
        </row>
        <row r="346">
          <cell r="B346" t="str">
            <v>４０才～４９才</v>
          </cell>
          <cell r="C346">
            <v>44</v>
          </cell>
          <cell r="D346">
            <v>3</v>
          </cell>
          <cell r="E346">
            <v>6</v>
          </cell>
          <cell r="F346">
            <v>8</v>
          </cell>
          <cell r="G346">
            <v>0</v>
          </cell>
          <cell r="H346">
            <v>15</v>
          </cell>
          <cell r="I346">
            <v>11</v>
          </cell>
          <cell r="J346">
            <v>0</v>
          </cell>
          <cell r="K346">
            <v>5</v>
          </cell>
        </row>
        <row r="347">
          <cell r="B347" t="str">
            <v>５０才～５９才</v>
          </cell>
          <cell r="C347">
            <v>3</v>
          </cell>
          <cell r="D347">
            <v>0</v>
          </cell>
          <cell r="E347">
            <v>0</v>
          </cell>
          <cell r="F347">
            <v>0</v>
          </cell>
          <cell r="G347">
            <v>0</v>
          </cell>
          <cell r="H347">
            <v>0</v>
          </cell>
          <cell r="I347">
            <v>3</v>
          </cell>
          <cell r="J347">
            <v>0</v>
          </cell>
          <cell r="K347">
            <v>0</v>
          </cell>
        </row>
        <row r="348">
          <cell r="B348" t="str">
            <v>６０才以上</v>
          </cell>
          <cell r="C348">
            <v>0</v>
          </cell>
          <cell r="D348">
            <v>0</v>
          </cell>
          <cell r="E348">
            <v>0</v>
          </cell>
          <cell r="F348">
            <v>0</v>
          </cell>
          <cell r="G348">
            <v>0</v>
          </cell>
          <cell r="H348">
            <v>0</v>
          </cell>
          <cell r="I348">
            <v>0</v>
          </cell>
          <cell r="J348">
            <v>0</v>
          </cell>
          <cell r="K348">
            <v>0</v>
          </cell>
        </row>
      </sheetData>
      <sheetData sheetId="29">
        <row r="4">
          <cell r="A4" t="str">
            <v>Ｑ１ｉアプリ対応（５０３ｉシリーズ）を使っていますか？</v>
          </cell>
        </row>
        <row r="5">
          <cell r="A5" t="str">
            <v>全　体</v>
          </cell>
          <cell r="B5" t="str">
            <v>はい</v>
          </cell>
          <cell r="C5" t="str">
            <v>いいえ</v>
          </cell>
          <cell r="D5" t="str">
            <v>不明</v>
          </cell>
        </row>
        <row r="6">
          <cell r="A6">
            <v>521</v>
          </cell>
          <cell r="B6">
            <v>15.9</v>
          </cell>
          <cell r="C6">
            <v>83.3</v>
          </cell>
          <cell r="D6">
            <v>0.8</v>
          </cell>
        </row>
        <row r="10">
          <cell r="C10" t="str">
            <v>Ｑ１ｉアプリ対応（５０３ｉシリーズ）を使っていますか？</v>
          </cell>
        </row>
        <row r="11">
          <cell r="C11" t="str">
            <v>全　体</v>
          </cell>
          <cell r="D11" t="str">
            <v>はい</v>
          </cell>
          <cell r="E11" t="str">
            <v>いいえ</v>
          </cell>
          <cell r="F11" t="str">
            <v>不明</v>
          </cell>
        </row>
        <row r="12">
          <cell r="A12" t="str">
            <v>性別</v>
          </cell>
          <cell r="B12" t="str">
            <v>全　体</v>
          </cell>
          <cell r="C12">
            <v>521</v>
          </cell>
          <cell r="D12">
            <v>15.9</v>
          </cell>
          <cell r="E12">
            <v>83.3</v>
          </cell>
          <cell r="F12">
            <v>0.8</v>
          </cell>
        </row>
        <row r="13">
          <cell r="B13" t="str">
            <v>男性</v>
          </cell>
          <cell r="C13">
            <v>244</v>
          </cell>
          <cell r="D13">
            <v>20.9</v>
          </cell>
          <cell r="E13">
            <v>77.900000000000006</v>
          </cell>
          <cell r="F13">
            <v>1.2</v>
          </cell>
        </row>
        <row r="14">
          <cell r="B14" t="str">
            <v>女性</v>
          </cell>
          <cell r="C14">
            <v>277</v>
          </cell>
          <cell r="D14">
            <v>11.6</v>
          </cell>
          <cell r="E14">
            <v>88.1</v>
          </cell>
          <cell r="F14">
            <v>0.4</v>
          </cell>
        </row>
        <row r="18">
          <cell r="C18" t="str">
            <v>Ｑ１ｉアプリ対応（５０３ｉシリーズ）を使っていますか？</v>
          </cell>
        </row>
        <row r="19">
          <cell r="C19" t="str">
            <v>全　体</v>
          </cell>
          <cell r="D19" t="str">
            <v>はい</v>
          </cell>
          <cell r="E19" t="str">
            <v>いいえ</v>
          </cell>
          <cell r="F19" t="str">
            <v>不明</v>
          </cell>
        </row>
        <row r="20">
          <cell r="A20" t="str">
            <v>年齢</v>
          </cell>
          <cell r="B20" t="str">
            <v>全　体</v>
          </cell>
          <cell r="C20">
            <v>521</v>
          </cell>
          <cell r="D20">
            <v>15.9</v>
          </cell>
          <cell r="E20">
            <v>83.3</v>
          </cell>
          <cell r="F20">
            <v>0.8</v>
          </cell>
        </row>
        <row r="21">
          <cell r="B21" t="str">
            <v>１２才未満</v>
          </cell>
          <cell r="C21">
            <v>0</v>
          </cell>
          <cell r="D21">
            <v>0</v>
          </cell>
          <cell r="E21">
            <v>0</v>
          </cell>
          <cell r="F21">
            <v>0</v>
          </cell>
        </row>
        <row r="22">
          <cell r="B22" t="str">
            <v>１２才～１９才</v>
          </cell>
          <cell r="C22">
            <v>20</v>
          </cell>
          <cell r="D22">
            <v>35</v>
          </cell>
          <cell r="E22">
            <v>65</v>
          </cell>
          <cell r="F22">
            <v>0</v>
          </cell>
        </row>
        <row r="23">
          <cell r="B23" t="str">
            <v>２０才～２４才</v>
          </cell>
          <cell r="C23">
            <v>84</v>
          </cell>
          <cell r="D23">
            <v>19</v>
          </cell>
          <cell r="E23">
            <v>79.8</v>
          </cell>
          <cell r="F23">
            <v>1.2</v>
          </cell>
        </row>
        <row r="24">
          <cell r="B24" t="str">
            <v>２５才～２９才</v>
          </cell>
          <cell r="C24">
            <v>139</v>
          </cell>
          <cell r="D24">
            <v>20.9</v>
          </cell>
          <cell r="E24">
            <v>79.099999999999994</v>
          </cell>
          <cell r="F24">
            <v>0</v>
          </cell>
        </row>
        <row r="25">
          <cell r="B25" t="str">
            <v>３０才～３４才</v>
          </cell>
          <cell r="C25">
            <v>116</v>
          </cell>
          <cell r="D25">
            <v>12.1</v>
          </cell>
          <cell r="E25">
            <v>86.2</v>
          </cell>
          <cell r="F25">
            <v>1.7</v>
          </cell>
        </row>
        <row r="26">
          <cell r="B26" t="str">
            <v>３５才～３９才</v>
          </cell>
          <cell r="C26">
            <v>89</v>
          </cell>
          <cell r="D26">
            <v>10.1</v>
          </cell>
          <cell r="E26">
            <v>89.9</v>
          </cell>
          <cell r="F26">
            <v>0</v>
          </cell>
        </row>
        <row r="27">
          <cell r="B27" t="str">
            <v>４０才～４９才</v>
          </cell>
          <cell r="C27">
            <v>64</v>
          </cell>
          <cell r="D27">
            <v>6.3</v>
          </cell>
          <cell r="E27">
            <v>92.2</v>
          </cell>
          <cell r="F27">
            <v>1.6</v>
          </cell>
        </row>
        <row r="28">
          <cell r="B28" t="str">
            <v>５０才～５９才</v>
          </cell>
          <cell r="C28">
            <v>8</v>
          </cell>
          <cell r="D28">
            <v>50</v>
          </cell>
          <cell r="E28">
            <v>50</v>
          </cell>
          <cell r="F28">
            <v>0</v>
          </cell>
        </row>
        <row r="29">
          <cell r="B29" t="str">
            <v>６０才以上</v>
          </cell>
          <cell r="C29">
            <v>1</v>
          </cell>
          <cell r="D29">
            <v>0</v>
          </cell>
          <cell r="E29">
            <v>100</v>
          </cell>
          <cell r="F29">
            <v>0</v>
          </cell>
        </row>
        <row r="33">
          <cell r="A33" t="str">
            <v>Ｑ２あなたはｉアプリをいくつダウンロードしていますか？</v>
          </cell>
        </row>
        <row r="34">
          <cell r="A34" t="str">
            <v>全　体</v>
          </cell>
          <cell r="B34" t="str">
            <v>まだダウンロードしていない</v>
          </cell>
          <cell r="C34" t="str">
            <v>１コ</v>
          </cell>
          <cell r="D34" t="str">
            <v>２コ</v>
          </cell>
          <cell r="E34" t="str">
            <v>３コ</v>
          </cell>
          <cell r="F34" t="str">
            <v>４コ</v>
          </cell>
          <cell r="G34" t="str">
            <v>５コ</v>
          </cell>
          <cell r="H34" t="str">
            <v>６コ</v>
          </cell>
          <cell r="I34" t="str">
            <v>７コ</v>
          </cell>
          <cell r="J34" t="str">
            <v>８コ</v>
          </cell>
          <cell r="K34" t="str">
            <v>９コ</v>
          </cell>
          <cell r="L34" t="str">
            <v>１０コ</v>
          </cell>
          <cell r="M34" t="str">
            <v>不明</v>
          </cell>
        </row>
        <row r="35">
          <cell r="A35">
            <v>83</v>
          </cell>
          <cell r="B35">
            <v>7.2</v>
          </cell>
          <cell r="C35">
            <v>15.7</v>
          </cell>
          <cell r="D35">
            <v>19.3</v>
          </cell>
          <cell r="E35">
            <v>21.7</v>
          </cell>
          <cell r="F35">
            <v>12</v>
          </cell>
          <cell r="G35">
            <v>10.8</v>
          </cell>
          <cell r="H35">
            <v>3.6</v>
          </cell>
          <cell r="I35">
            <v>0</v>
          </cell>
          <cell r="J35">
            <v>2.4</v>
          </cell>
          <cell r="K35">
            <v>1.2</v>
          </cell>
          <cell r="L35">
            <v>3.6</v>
          </cell>
          <cell r="M35">
            <v>2.4</v>
          </cell>
        </row>
        <row r="39">
          <cell r="C39" t="str">
            <v>Ｑ２あなたはｉアプリをいくつダウンロードしていますか？</v>
          </cell>
        </row>
        <row r="40">
          <cell r="C40" t="str">
            <v>全　体</v>
          </cell>
          <cell r="D40" t="str">
            <v>まだダウンロードしていない</v>
          </cell>
          <cell r="E40" t="str">
            <v>１コ</v>
          </cell>
          <cell r="F40" t="str">
            <v>２コ</v>
          </cell>
          <cell r="G40" t="str">
            <v>３コ</v>
          </cell>
          <cell r="H40" t="str">
            <v>４コ</v>
          </cell>
          <cell r="I40" t="str">
            <v>５コ</v>
          </cell>
          <cell r="J40" t="str">
            <v>６コ</v>
          </cell>
          <cell r="K40" t="str">
            <v>７コ</v>
          </cell>
          <cell r="L40" t="str">
            <v>８コ</v>
          </cell>
          <cell r="M40" t="str">
            <v>９コ</v>
          </cell>
          <cell r="N40" t="str">
            <v>１０コ</v>
          </cell>
          <cell r="O40" t="str">
            <v>不明</v>
          </cell>
        </row>
        <row r="41">
          <cell r="A41" t="str">
            <v>性別</v>
          </cell>
          <cell r="B41" t="str">
            <v>全　体</v>
          </cell>
          <cell r="C41">
            <v>83</v>
          </cell>
          <cell r="D41">
            <v>7.2</v>
          </cell>
          <cell r="E41">
            <v>15.7</v>
          </cell>
          <cell r="F41">
            <v>19.3</v>
          </cell>
          <cell r="G41">
            <v>21.7</v>
          </cell>
          <cell r="H41">
            <v>12</v>
          </cell>
          <cell r="I41">
            <v>10.8</v>
          </cell>
          <cell r="J41">
            <v>3.6</v>
          </cell>
          <cell r="K41">
            <v>0</v>
          </cell>
          <cell r="L41">
            <v>2.4</v>
          </cell>
          <cell r="M41">
            <v>1.2</v>
          </cell>
          <cell r="N41">
            <v>3.6</v>
          </cell>
          <cell r="O41">
            <v>2.4</v>
          </cell>
        </row>
        <row r="42">
          <cell r="B42" t="str">
            <v>男性</v>
          </cell>
          <cell r="C42">
            <v>51</v>
          </cell>
          <cell r="D42">
            <v>11.8</v>
          </cell>
          <cell r="E42">
            <v>11.8</v>
          </cell>
          <cell r="F42">
            <v>25.5</v>
          </cell>
          <cell r="G42">
            <v>15.7</v>
          </cell>
          <cell r="H42">
            <v>13.7</v>
          </cell>
          <cell r="I42">
            <v>11.8</v>
          </cell>
          <cell r="J42">
            <v>2</v>
          </cell>
          <cell r="K42">
            <v>0</v>
          </cell>
          <cell r="L42">
            <v>3.9</v>
          </cell>
          <cell r="M42">
            <v>2</v>
          </cell>
          <cell r="N42">
            <v>2</v>
          </cell>
          <cell r="O42">
            <v>0</v>
          </cell>
        </row>
        <row r="43">
          <cell r="B43" t="str">
            <v>女性</v>
          </cell>
          <cell r="C43">
            <v>32</v>
          </cell>
          <cell r="D43">
            <v>0</v>
          </cell>
          <cell r="E43">
            <v>21.9</v>
          </cell>
          <cell r="F43">
            <v>9.4</v>
          </cell>
          <cell r="G43">
            <v>31.3</v>
          </cell>
          <cell r="H43">
            <v>9.4</v>
          </cell>
          <cell r="I43">
            <v>9.4</v>
          </cell>
          <cell r="J43">
            <v>6.3</v>
          </cell>
          <cell r="K43">
            <v>0</v>
          </cell>
          <cell r="L43">
            <v>0</v>
          </cell>
          <cell r="M43">
            <v>0</v>
          </cell>
          <cell r="N43">
            <v>6.3</v>
          </cell>
          <cell r="O43">
            <v>6.3</v>
          </cell>
        </row>
        <row r="47">
          <cell r="C47" t="str">
            <v>Ｑ２あなたはｉアプリをいくつダウンロードしていますか？</v>
          </cell>
        </row>
        <row r="48">
          <cell r="C48" t="str">
            <v>全　体</v>
          </cell>
          <cell r="D48" t="str">
            <v>まだダウンロードしていない</v>
          </cell>
          <cell r="E48" t="str">
            <v>１コ</v>
          </cell>
          <cell r="F48" t="str">
            <v>２コ</v>
          </cell>
          <cell r="G48" t="str">
            <v>３コ</v>
          </cell>
          <cell r="H48" t="str">
            <v>４コ</v>
          </cell>
          <cell r="I48" t="str">
            <v>５コ</v>
          </cell>
          <cell r="J48" t="str">
            <v>６コ</v>
          </cell>
          <cell r="K48" t="str">
            <v>７コ</v>
          </cell>
          <cell r="L48" t="str">
            <v>８コ</v>
          </cell>
          <cell r="M48" t="str">
            <v>９コ</v>
          </cell>
          <cell r="N48" t="str">
            <v>１０コ</v>
          </cell>
          <cell r="O48" t="str">
            <v>不明</v>
          </cell>
        </row>
        <row r="49">
          <cell r="A49" t="str">
            <v>年齢</v>
          </cell>
          <cell r="B49" t="str">
            <v>全　体</v>
          </cell>
          <cell r="C49">
            <v>83</v>
          </cell>
          <cell r="D49">
            <v>7.2</v>
          </cell>
          <cell r="E49">
            <v>15.7</v>
          </cell>
          <cell r="F49">
            <v>19.3</v>
          </cell>
          <cell r="G49">
            <v>21.7</v>
          </cell>
          <cell r="H49">
            <v>12</v>
          </cell>
          <cell r="I49">
            <v>10.8</v>
          </cell>
          <cell r="J49">
            <v>3.6</v>
          </cell>
          <cell r="K49">
            <v>0</v>
          </cell>
          <cell r="L49">
            <v>2.4</v>
          </cell>
          <cell r="M49">
            <v>1.2</v>
          </cell>
          <cell r="N49">
            <v>3.6</v>
          </cell>
          <cell r="O49">
            <v>2.4</v>
          </cell>
        </row>
        <row r="50">
          <cell r="B50" t="str">
            <v>１２才未満</v>
          </cell>
          <cell r="C50">
            <v>0</v>
          </cell>
          <cell r="D50">
            <v>0</v>
          </cell>
          <cell r="E50">
            <v>0</v>
          </cell>
          <cell r="F50">
            <v>0</v>
          </cell>
          <cell r="G50">
            <v>0</v>
          </cell>
          <cell r="H50">
            <v>0</v>
          </cell>
          <cell r="I50">
            <v>0</v>
          </cell>
          <cell r="J50">
            <v>0</v>
          </cell>
          <cell r="K50">
            <v>0</v>
          </cell>
          <cell r="L50">
            <v>0</v>
          </cell>
          <cell r="M50">
            <v>0</v>
          </cell>
          <cell r="N50">
            <v>0</v>
          </cell>
          <cell r="O50">
            <v>0</v>
          </cell>
        </row>
        <row r="51">
          <cell r="B51" t="str">
            <v>１２才～１９才</v>
          </cell>
          <cell r="C51">
            <v>7</v>
          </cell>
          <cell r="D51">
            <v>0</v>
          </cell>
          <cell r="E51">
            <v>28.6</v>
          </cell>
          <cell r="F51">
            <v>14.3</v>
          </cell>
          <cell r="G51">
            <v>14.3</v>
          </cell>
          <cell r="H51">
            <v>0</v>
          </cell>
          <cell r="I51">
            <v>14.3</v>
          </cell>
          <cell r="J51">
            <v>14.3</v>
          </cell>
          <cell r="K51">
            <v>0</v>
          </cell>
          <cell r="L51">
            <v>0</v>
          </cell>
          <cell r="M51">
            <v>0</v>
          </cell>
          <cell r="N51">
            <v>14.3</v>
          </cell>
          <cell r="O51">
            <v>0</v>
          </cell>
        </row>
        <row r="52">
          <cell r="B52" t="str">
            <v>２０才～２４才</v>
          </cell>
          <cell r="C52">
            <v>16</v>
          </cell>
          <cell r="D52">
            <v>0</v>
          </cell>
          <cell r="E52">
            <v>6.3</v>
          </cell>
          <cell r="F52">
            <v>25</v>
          </cell>
          <cell r="G52">
            <v>6.3</v>
          </cell>
          <cell r="H52">
            <v>12.5</v>
          </cell>
          <cell r="I52">
            <v>25</v>
          </cell>
          <cell r="J52">
            <v>0</v>
          </cell>
          <cell r="K52">
            <v>0</v>
          </cell>
          <cell r="L52">
            <v>6.3</v>
          </cell>
          <cell r="M52">
            <v>6.3</v>
          </cell>
          <cell r="N52">
            <v>6.3</v>
          </cell>
          <cell r="O52">
            <v>6.3</v>
          </cell>
        </row>
        <row r="53">
          <cell r="B53" t="str">
            <v>２５才～２９才</v>
          </cell>
          <cell r="C53">
            <v>29</v>
          </cell>
          <cell r="D53">
            <v>10.3</v>
          </cell>
          <cell r="E53">
            <v>13.8</v>
          </cell>
          <cell r="F53">
            <v>27.6</v>
          </cell>
          <cell r="G53">
            <v>27.6</v>
          </cell>
          <cell r="H53">
            <v>13.8</v>
          </cell>
          <cell r="I53">
            <v>3.4</v>
          </cell>
          <cell r="J53">
            <v>0</v>
          </cell>
          <cell r="K53">
            <v>0</v>
          </cell>
          <cell r="L53">
            <v>0</v>
          </cell>
          <cell r="M53">
            <v>0</v>
          </cell>
          <cell r="N53">
            <v>3.4</v>
          </cell>
          <cell r="O53">
            <v>0</v>
          </cell>
        </row>
        <row r="54">
          <cell r="B54" t="str">
            <v>３０才～３４才</v>
          </cell>
          <cell r="C54">
            <v>14</v>
          </cell>
          <cell r="D54">
            <v>7.1</v>
          </cell>
          <cell r="E54">
            <v>21.4</v>
          </cell>
          <cell r="F54">
            <v>0</v>
          </cell>
          <cell r="G54">
            <v>21.4</v>
          </cell>
          <cell r="H54">
            <v>14.3</v>
          </cell>
          <cell r="I54">
            <v>7.1</v>
          </cell>
          <cell r="J54">
            <v>14.3</v>
          </cell>
          <cell r="K54">
            <v>0</v>
          </cell>
          <cell r="L54">
            <v>7.1</v>
          </cell>
          <cell r="M54">
            <v>0</v>
          </cell>
          <cell r="N54">
            <v>0</v>
          </cell>
          <cell r="O54">
            <v>7.1</v>
          </cell>
        </row>
        <row r="55">
          <cell r="B55" t="str">
            <v>３５才～３９才</v>
          </cell>
          <cell r="C55">
            <v>9</v>
          </cell>
          <cell r="D55">
            <v>0</v>
          </cell>
          <cell r="E55">
            <v>22.2</v>
          </cell>
          <cell r="F55">
            <v>11.1</v>
          </cell>
          <cell r="G55">
            <v>44.4</v>
          </cell>
          <cell r="H55">
            <v>22.2</v>
          </cell>
          <cell r="I55">
            <v>0</v>
          </cell>
          <cell r="J55">
            <v>0</v>
          </cell>
          <cell r="K55">
            <v>0</v>
          </cell>
          <cell r="L55">
            <v>0</v>
          </cell>
          <cell r="M55">
            <v>0</v>
          </cell>
          <cell r="N55">
            <v>0</v>
          </cell>
          <cell r="O55">
            <v>0</v>
          </cell>
        </row>
        <row r="56">
          <cell r="B56" t="str">
            <v>４０才～４９才</v>
          </cell>
          <cell r="C56">
            <v>4</v>
          </cell>
          <cell r="D56">
            <v>0</v>
          </cell>
          <cell r="E56">
            <v>0</v>
          </cell>
          <cell r="F56">
            <v>50</v>
          </cell>
          <cell r="G56">
            <v>0</v>
          </cell>
          <cell r="H56">
            <v>0</v>
          </cell>
          <cell r="I56">
            <v>50</v>
          </cell>
          <cell r="J56">
            <v>0</v>
          </cell>
          <cell r="K56">
            <v>0</v>
          </cell>
          <cell r="L56">
            <v>0</v>
          </cell>
          <cell r="M56">
            <v>0</v>
          </cell>
          <cell r="N56">
            <v>0</v>
          </cell>
          <cell r="O56">
            <v>0</v>
          </cell>
        </row>
        <row r="57">
          <cell r="B57" t="str">
            <v>５０才～５９才</v>
          </cell>
          <cell r="C57">
            <v>4</v>
          </cell>
          <cell r="D57">
            <v>50</v>
          </cell>
          <cell r="E57">
            <v>25</v>
          </cell>
          <cell r="F57">
            <v>0</v>
          </cell>
          <cell r="G57">
            <v>25</v>
          </cell>
          <cell r="H57">
            <v>0</v>
          </cell>
          <cell r="I57">
            <v>0</v>
          </cell>
          <cell r="J57">
            <v>0</v>
          </cell>
          <cell r="K57">
            <v>0</v>
          </cell>
          <cell r="L57">
            <v>0</v>
          </cell>
          <cell r="M57">
            <v>0</v>
          </cell>
          <cell r="N57">
            <v>0</v>
          </cell>
          <cell r="O57">
            <v>0</v>
          </cell>
        </row>
        <row r="58">
          <cell r="B58" t="str">
            <v>６０才以上</v>
          </cell>
          <cell r="C58">
            <v>0</v>
          </cell>
          <cell r="D58">
            <v>0</v>
          </cell>
          <cell r="E58">
            <v>0</v>
          </cell>
          <cell r="F58">
            <v>0</v>
          </cell>
          <cell r="G58">
            <v>0</v>
          </cell>
          <cell r="H58">
            <v>0</v>
          </cell>
          <cell r="I58">
            <v>0</v>
          </cell>
          <cell r="J58">
            <v>0</v>
          </cell>
          <cell r="K58">
            <v>0</v>
          </cell>
          <cell r="L58">
            <v>0</v>
          </cell>
          <cell r="M58">
            <v>0</v>
          </cell>
          <cell r="N58">
            <v>0</v>
          </cell>
          <cell r="O58">
            <v>0</v>
          </cell>
        </row>
        <row r="62">
          <cell r="A62" t="str">
            <v>Ｑ３どんなｉアプリをダウンロードしていますか？</v>
          </cell>
        </row>
        <row r="63">
          <cell r="A63" t="str">
            <v>全　体</v>
          </cell>
          <cell r="B63" t="str">
            <v>天気</v>
          </cell>
          <cell r="C63" t="str">
            <v>銀行・証券</v>
          </cell>
          <cell r="D63" t="str">
            <v>交通・地図</v>
          </cell>
          <cell r="E63" t="str">
            <v>着メロ・カラオケ</v>
          </cell>
          <cell r="F63" t="str">
            <v>画像・時計</v>
          </cell>
          <cell r="G63" t="str">
            <v>ゲーム</v>
          </cell>
          <cell r="H63" t="str">
            <v>通信型ゲーム</v>
          </cell>
          <cell r="I63" t="str">
            <v>占い</v>
          </cell>
          <cell r="J63" t="str">
            <v>エンターテインメント</v>
          </cell>
          <cell r="K63" t="str">
            <v>懸賞・くじ・競馬</v>
          </cell>
          <cell r="L63" t="str">
            <v>バラエティ・メール</v>
          </cell>
        </row>
        <row r="64">
          <cell r="A64">
            <v>75</v>
          </cell>
          <cell r="B64">
            <v>18.7</v>
          </cell>
          <cell r="C64">
            <v>17.3</v>
          </cell>
          <cell r="D64">
            <v>21.3</v>
          </cell>
          <cell r="E64">
            <v>38.700000000000003</v>
          </cell>
          <cell r="F64">
            <v>22.7</v>
          </cell>
          <cell r="G64">
            <v>72</v>
          </cell>
          <cell r="H64">
            <v>12</v>
          </cell>
          <cell r="I64">
            <v>6.7</v>
          </cell>
          <cell r="J64">
            <v>8</v>
          </cell>
          <cell r="K64">
            <v>8</v>
          </cell>
          <cell r="L64">
            <v>6.7</v>
          </cell>
        </row>
        <row r="68">
          <cell r="C68" t="str">
            <v>Ｑ３どんなｉアプリをダウンロードしていますか？</v>
          </cell>
        </row>
        <row r="69">
          <cell r="C69" t="str">
            <v>全　体</v>
          </cell>
          <cell r="D69" t="str">
            <v>天気</v>
          </cell>
          <cell r="E69" t="str">
            <v>銀行・証券</v>
          </cell>
          <cell r="F69" t="str">
            <v>交通・地図</v>
          </cell>
          <cell r="G69" t="str">
            <v>着メロ・カラオケ</v>
          </cell>
          <cell r="H69" t="str">
            <v>画像・時計</v>
          </cell>
          <cell r="I69" t="str">
            <v>ゲーム</v>
          </cell>
          <cell r="J69" t="str">
            <v>通信型ゲーム</v>
          </cell>
          <cell r="K69" t="str">
            <v>占い</v>
          </cell>
          <cell r="L69" t="str">
            <v>エンターテインメント</v>
          </cell>
          <cell r="M69" t="str">
            <v>懸賞・くじ・競馬</v>
          </cell>
          <cell r="N69" t="str">
            <v>バラエティ・メール</v>
          </cell>
        </row>
        <row r="70">
          <cell r="A70" t="str">
            <v>性別</v>
          </cell>
          <cell r="B70" t="str">
            <v>全　体</v>
          </cell>
          <cell r="C70">
            <v>75</v>
          </cell>
          <cell r="D70">
            <v>18.7</v>
          </cell>
          <cell r="E70">
            <v>17.3</v>
          </cell>
          <cell r="F70">
            <v>21.3</v>
          </cell>
          <cell r="G70">
            <v>38.700000000000003</v>
          </cell>
          <cell r="H70">
            <v>22.7</v>
          </cell>
          <cell r="I70">
            <v>72</v>
          </cell>
          <cell r="J70">
            <v>12</v>
          </cell>
          <cell r="K70">
            <v>6.7</v>
          </cell>
          <cell r="L70">
            <v>8</v>
          </cell>
          <cell r="M70">
            <v>8</v>
          </cell>
          <cell r="N70">
            <v>6.7</v>
          </cell>
        </row>
        <row r="71">
          <cell r="B71" t="str">
            <v>男性</v>
          </cell>
          <cell r="C71">
            <v>45</v>
          </cell>
          <cell r="D71">
            <v>24.4</v>
          </cell>
          <cell r="E71">
            <v>15.6</v>
          </cell>
          <cell r="F71">
            <v>20</v>
          </cell>
          <cell r="G71">
            <v>28.9</v>
          </cell>
          <cell r="H71">
            <v>13.3</v>
          </cell>
          <cell r="I71">
            <v>80</v>
          </cell>
          <cell r="J71">
            <v>13.3</v>
          </cell>
          <cell r="K71">
            <v>4.4000000000000004</v>
          </cell>
          <cell r="L71">
            <v>4.4000000000000004</v>
          </cell>
          <cell r="M71">
            <v>2.2000000000000002</v>
          </cell>
          <cell r="N71">
            <v>4.4000000000000004</v>
          </cell>
        </row>
        <row r="72">
          <cell r="B72" t="str">
            <v>女性</v>
          </cell>
          <cell r="C72">
            <v>30</v>
          </cell>
          <cell r="D72">
            <v>10</v>
          </cell>
          <cell r="E72">
            <v>20</v>
          </cell>
          <cell r="F72">
            <v>23.3</v>
          </cell>
          <cell r="G72">
            <v>53.3</v>
          </cell>
          <cell r="H72">
            <v>36.700000000000003</v>
          </cell>
          <cell r="I72">
            <v>60</v>
          </cell>
          <cell r="J72">
            <v>10</v>
          </cell>
          <cell r="K72">
            <v>10</v>
          </cell>
          <cell r="L72">
            <v>13.3</v>
          </cell>
          <cell r="M72">
            <v>16.7</v>
          </cell>
          <cell r="N72">
            <v>10</v>
          </cell>
        </row>
        <row r="76">
          <cell r="C76" t="str">
            <v>Ｑ３どんなｉアプリをダウンロードしていますか？</v>
          </cell>
        </row>
        <row r="77">
          <cell r="C77" t="str">
            <v>全　体</v>
          </cell>
          <cell r="D77" t="str">
            <v>天気</v>
          </cell>
          <cell r="E77" t="str">
            <v>銀行・証券</v>
          </cell>
          <cell r="F77" t="str">
            <v>交通・地図</v>
          </cell>
          <cell r="G77" t="str">
            <v>着メロ・カラオケ</v>
          </cell>
          <cell r="H77" t="str">
            <v>画像・時計</v>
          </cell>
          <cell r="I77" t="str">
            <v>ゲーム</v>
          </cell>
          <cell r="J77" t="str">
            <v>通信型ゲーム</v>
          </cell>
          <cell r="K77" t="str">
            <v>占い</v>
          </cell>
          <cell r="L77" t="str">
            <v>エンターテインメント</v>
          </cell>
          <cell r="M77" t="str">
            <v>懸賞・くじ・競馬</v>
          </cell>
          <cell r="N77" t="str">
            <v>バラエティ・メール</v>
          </cell>
        </row>
        <row r="78">
          <cell r="A78" t="str">
            <v>年齢</v>
          </cell>
          <cell r="B78" t="str">
            <v>全　体</v>
          </cell>
          <cell r="C78">
            <v>75</v>
          </cell>
          <cell r="D78">
            <v>18.7</v>
          </cell>
          <cell r="E78">
            <v>17.3</v>
          </cell>
          <cell r="F78">
            <v>21.3</v>
          </cell>
          <cell r="G78">
            <v>38.700000000000003</v>
          </cell>
          <cell r="H78">
            <v>22.7</v>
          </cell>
          <cell r="I78">
            <v>72</v>
          </cell>
          <cell r="J78">
            <v>12</v>
          </cell>
          <cell r="K78">
            <v>6.7</v>
          </cell>
          <cell r="L78">
            <v>8</v>
          </cell>
          <cell r="M78">
            <v>8</v>
          </cell>
          <cell r="N78">
            <v>6.7</v>
          </cell>
        </row>
        <row r="79">
          <cell r="B79" t="str">
            <v>１２才未満</v>
          </cell>
          <cell r="C79">
            <v>0</v>
          </cell>
          <cell r="D79">
            <v>0</v>
          </cell>
          <cell r="E79">
            <v>0</v>
          </cell>
          <cell r="F79">
            <v>0</v>
          </cell>
          <cell r="G79">
            <v>0</v>
          </cell>
          <cell r="H79">
            <v>0</v>
          </cell>
          <cell r="I79">
            <v>0</v>
          </cell>
          <cell r="J79">
            <v>0</v>
          </cell>
          <cell r="K79">
            <v>0</v>
          </cell>
          <cell r="L79">
            <v>0</v>
          </cell>
          <cell r="M79">
            <v>0</v>
          </cell>
          <cell r="N79">
            <v>0</v>
          </cell>
        </row>
        <row r="80">
          <cell r="B80" t="str">
            <v>１２才～１９才</v>
          </cell>
          <cell r="C80">
            <v>7</v>
          </cell>
          <cell r="D80">
            <v>0</v>
          </cell>
          <cell r="E80">
            <v>0</v>
          </cell>
          <cell r="F80">
            <v>0</v>
          </cell>
          <cell r="G80">
            <v>14.3</v>
          </cell>
          <cell r="H80">
            <v>14.3</v>
          </cell>
          <cell r="I80">
            <v>85.7</v>
          </cell>
          <cell r="J80">
            <v>28.6</v>
          </cell>
          <cell r="K80">
            <v>0</v>
          </cell>
          <cell r="L80">
            <v>0</v>
          </cell>
          <cell r="M80">
            <v>0</v>
          </cell>
          <cell r="N80">
            <v>0</v>
          </cell>
        </row>
        <row r="81">
          <cell r="B81" t="str">
            <v>２０才～２４才</v>
          </cell>
          <cell r="C81">
            <v>15</v>
          </cell>
          <cell r="D81">
            <v>40</v>
          </cell>
          <cell r="E81">
            <v>20</v>
          </cell>
          <cell r="F81">
            <v>13.3</v>
          </cell>
          <cell r="G81">
            <v>53.3</v>
          </cell>
          <cell r="H81">
            <v>26.7</v>
          </cell>
          <cell r="I81">
            <v>100</v>
          </cell>
          <cell r="J81">
            <v>13.3</v>
          </cell>
          <cell r="K81">
            <v>0</v>
          </cell>
          <cell r="L81">
            <v>6.7</v>
          </cell>
          <cell r="M81">
            <v>13.3</v>
          </cell>
          <cell r="N81">
            <v>6.7</v>
          </cell>
        </row>
        <row r="82">
          <cell r="B82" t="str">
            <v>２５才～２９才</v>
          </cell>
          <cell r="C82">
            <v>26</v>
          </cell>
          <cell r="D82">
            <v>11.5</v>
          </cell>
          <cell r="E82">
            <v>15.4</v>
          </cell>
          <cell r="F82">
            <v>19.2</v>
          </cell>
          <cell r="G82">
            <v>30.8</v>
          </cell>
          <cell r="H82">
            <v>23.1</v>
          </cell>
          <cell r="I82">
            <v>69.2</v>
          </cell>
          <cell r="J82">
            <v>15.4</v>
          </cell>
          <cell r="K82">
            <v>0</v>
          </cell>
          <cell r="L82">
            <v>11.5</v>
          </cell>
          <cell r="M82">
            <v>3.8</v>
          </cell>
          <cell r="N82">
            <v>11.5</v>
          </cell>
        </row>
        <row r="83">
          <cell r="B83" t="str">
            <v>３０才～３４才</v>
          </cell>
          <cell r="C83">
            <v>12</v>
          </cell>
          <cell r="D83">
            <v>8.3000000000000007</v>
          </cell>
          <cell r="E83">
            <v>25</v>
          </cell>
          <cell r="F83">
            <v>25</v>
          </cell>
          <cell r="G83">
            <v>50</v>
          </cell>
          <cell r="H83">
            <v>33.299999999999997</v>
          </cell>
          <cell r="I83">
            <v>66.7</v>
          </cell>
          <cell r="J83">
            <v>8.3000000000000007</v>
          </cell>
          <cell r="K83">
            <v>25</v>
          </cell>
          <cell r="L83">
            <v>16.7</v>
          </cell>
          <cell r="M83">
            <v>25</v>
          </cell>
          <cell r="N83">
            <v>8.3000000000000007</v>
          </cell>
        </row>
        <row r="84">
          <cell r="B84" t="str">
            <v>３５才～３９才</v>
          </cell>
          <cell r="C84">
            <v>9</v>
          </cell>
          <cell r="D84">
            <v>22.2</v>
          </cell>
          <cell r="E84">
            <v>11.1</v>
          </cell>
          <cell r="F84">
            <v>33.299999999999997</v>
          </cell>
          <cell r="G84">
            <v>33.299999999999997</v>
          </cell>
          <cell r="H84">
            <v>11.1</v>
          </cell>
          <cell r="I84">
            <v>55.6</v>
          </cell>
          <cell r="J84">
            <v>0</v>
          </cell>
          <cell r="K84">
            <v>11.1</v>
          </cell>
          <cell r="L84">
            <v>0</v>
          </cell>
          <cell r="M84">
            <v>0</v>
          </cell>
          <cell r="N84">
            <v>0</v>
          </cell>
        </row>
        <row r="85">
          <cell r="B85" t="str">
            <v>４０才～４９才</v>
          </cell>
          <cell r="C85">
            <v>4</v>
          </cell>
          <cell r="D85">
            <v>50</v>
          </cell>
          <cell r="E85">
            <v>0</v>
          </cell>
          <cell r="F85">
            <v>50</v>
          </cell>
          <cell r="G85">
            <v>75</v>
          </cell>
          <cell r="H85">
            <v>0</v>
          </cell>
          <cell r="I85">
            <v>50</v>
          </cell>
          <cell r="J85">
            <v>0</v>
          </cell>
          <cell r="K85">
            <v>25</v>
          </cell>
          <cell r="L85">
            <v>0</v>
          </cell>
          <cell r="M85">
            <v>0</v>
          </cell>
          <cell r="N85">
            <v>0</v>
          </cell>
        </row>
        <row r="86">
          <cell r="B86" t="str">
            <v>５０才～５９才</v>
          </cell>
          <cell r="C86">
            <v>2</v>
          </cell>
          <cell r="D86">
            <v>0</v>
          </cell>
          <cell r="E86">
            <v>100</v>
          </cell>
          <cell r="F86">
            <v>50</v>
          </cell>
          <cell r="G86">
            <v>0</v>
          </cell>
          <cell r="H86">
            <v>50</v>
          </cell>
          <cell r="I86">
            <v>0</v>
          </cell>
          <cell r="J86">
            <v>0</v>
          </cell>
          <cell r="K86">
            <v>0</v>
          </cell>
          <cell r="L86">
            <v>0</v>
          </cell>
          <cell r="M86">
            <v>0</v>
          </cell>
          <cell r="N86">
            <v>0</v>
          </cell>
        </row>
        <row r="87">
          <cell r="B87" t="str">
            <v>６０才以上</v>
          </cell>
          <cell r="C87">
            <v>0</v>
          </cell>
          <cell r="D87">
            <v>0</v>
          </cell>
          <cell r="E87">
            <v>0</v>
          </cell>
          <cell r="F87">
            <v>0</v>
          </cell>
          <cell r="G87">
            <v>0</v>
          </cell>
          <cell r="H87">
            <v>0</v>
          </cell>
          <cell r="I87">
            <v>0</v>
          </cell>
          <cell r="J87">
            <v>0</v>
          </cell>
          <cell r="K87">
            <v>0</v>
          </cell>
          <cell r="L87">
            <v>0</v>
          </cell>
          <cell r="M87">
            <v>0</v>
          </cell>
          <cell r="N87">
            <v>0</v>
          </cell>
        </row>
        <row r="91">
          <cell r="A91" t="str">
            <v>Ｑ４ｉアプリ対応のケータイを使い始めたきっかけは何ですか？</v>
          </cell>
        </row>
        <row r="92">
          <cell r="A92" t="str">
            <v>全　体</v>
          </cell>
          <cell r="B92" t="str">
            <v>テレビＣＭ</v>
          </cell>
          <cell r="C92" t="str">
            <v>雑誌の記事</v>
          </cell>
          <cell r="D92" t="str">
            <v>メルマガ</v>
          </cell>
          <cell r="E92" t="str">
            <v>知人から口コミ</v>
          </cell>
          <cell r="F92" t="str">
            <v>ｉモードのメニュー</v>
          </cell>
          <cell r="G92" t="str">
            <v>その他</v>
          </cell>
          <cell r="H92" t="str">
            <v>不明</v>
          </cell>
        </row>
        <row r="93">
          <cell r="A93">
            <v>83</v>
          </cell>
          <cell r="B93">
            <v>28.9</v>
          </cell>
          <cell r="C93">
            <v>20.5</v>
          </cell>
          <cell r="D93">
            <v>2.4</v>
          </cell>
          <cell r="E93">
            <v>14.5</v>
          </cell>
          <cell r="F93">
            <v>10.8</v>
          </cell>
          <cell r="G93">
            <v>0</v>
          </cell>
          <cell r="H93">
            <v>22.9</v>
          </cell>
        </row>
        <row r="97">
          <cell r="C97" t="str">
            <v>Ｑ４ｉアプリ対応のケータイを使い始めたきっかけは何ですか？</v>
          </cell>
        </row>
        <row r="98">
          <cell r="C98" t="str">
            <v>全　体</v>
          </cell>
          <cell r="D98" t="str">
            <v>テレビＣＭ</v>
          </cell>
          <cell r="E98" t="str">
            <v>雑誌の記事</v>
          </cell>
          <cell r="F98" t="str">
            <v>メルマガ</v>
          </cell>
          <cell r="G98" t="str">
            <v>知人から口コミ</v>
          </cell>
          <cell r="H98" t="str">
            <v>ｉモードのメニュー</v>
          </cell>
          <cell r="I98" t="str">
            <v>その他</v>
          </cell>
          <cell r="J98" t="str">
            <v>不明</v>
          </cell>
        </row>
        <row r="99">
          <cell r="A99" t="str">
            <v>性別</v>
          </cell>
          <cell r="B99" t="str">
            <v>全　体</v>
          </cell>
          <cell r="C99">
            <v>83</v>
          </cell>
          <cell r="D99">
            <v>28.9</v>
          </cell>
          <cell r="E99">
            <v>20.5</v>
          </cell>
          <cell r="F99">
            <v>2.4</v>
          </cell>
          <cell r="G99">
            <v>14.5</v>
          </cell>
          <cell r="H99">
            <v>10.8</v>
          </cell>
          <cell r="I99">
            <v>0</v>
          </cell>
          <cell r="J99">
            <v>22.9</v>
          </cell>
        </row>
        <row r="100">
          <cell r="B100" t="str">
            <v>男性</v>
          </cell>
          <cell r="C100">
            <v>51</v>
          </cell>
          <cell r="D100">
            <v>35.299999999999997</v>
          </cell>
          <cell r="E100">
            <v>15.7</v>
          </cell>
          <cell r="F100">
            <v>3.9</v>
          </cell>
          <cell r="G100">
            <v>9.8000000000000007</v>
          </cell>
          <cell r="H100">
            <v>9.8000000000000007</v>
          </cell>
          <cell r="I100">
            <v>0</v>
          </cell>
          <cell r="J100">
            <v>25.5</v>
          </cell>
        </row>
        <row r="101">
          <cell r="B101" t="str">
            <v>女性</v>
          </cell>
          <cell r="C101">
            <v>32</v>
          </cell>
          <cell r="D101">
            <v>18.8</v>
          </cell>
          <cell r="E101">
            <v>28.1</v>
          </cell>
          <cell r="F101">
            <v>0</v>
          </cell>
          <cell r="G101">
            <v>21.9</v>
          </cell>
          <cell r="H101">
            <v>12.5</v>
          </cell>
          <cell r="I101">
            <v>0</v>
          </cell>
          <cell r="J101">
            <v>18.8</v>
          </cell>
        </row>
        <row r="105">
          <cell r="C105" t="str">
            <v>Ｑ４ｉアプリ対応のケータイを使い始めたきっかけは何ですか？</v>
          </cell>
        </row>
        <row r="106">
          <cell r="C106" t="str">
            <v>全　体</v>
          </cell>
          <cell r="D106" t="str">
            <v>テレビＣＭ</v>
          </cell>
          <cell r="E106" t="str">
            <v>雑誌の記事</v>
          </cell>
          <cell r="F106" t="str">
            <v>メルマガ</v>
          </cell>
          <cell r="G106" t="str">
            <v>知人から口コミ</v>
          </cell>
          <cell r="H106" t="str">
            <v>ｉモードのメニュー</v>
          </cell>
          <cell r="I106" t="str">
            <v>その他</v>
          </cell>
          <cell r="J106" t="str">
            <v>不明</v>
          </cell>
        </row>
        <row r="107">
          <cell r="A107" t="str">
            <v>年齢</v>
          </cell>
          <cell r="B107" t="str">
            <v>全　体</v>
          </cell>
          <cell r="C107">
            <v>83</v>
          </cell>
          <cell r="D107">
            <v>28.9</v>
          </cell>
          <cell r="E107">
            <v>20.5</v>
          </cell>
          <cell r="F107">
            <v>2.4</v>
          </cell>
          <cell r="G107">
            <v>14.5</v>
          </cell>
          <cell r="H107">
            <v>10.8</v>
          </cell>
          <cell r="I107">
            <v>0</v>
          </cell>
          <cell r="J107">
            <v>22.9</v>
          </cell>
        </row>
        <row r="108">
          <cell r="B108" t="str">
            <v>１２才未満</v>
          </cell>
          <cell r="C108">
            <v>0</v>
          </cell>
          <cell r="D108">
            <v>0</v>
          </cell>
          <cell r="E108">
            <v>0</v>
          </cell>
          <cell r="F108">
            <v>0</v>
          </cell>
          <cell r="G108">
            <v>0</v>
          </cell>
          <cell r="H108">
            <v>0</v>
          </cell>
          <cell r="I108">
            <v>0</v>
          </cell>
          <cell r="J108">
            <v>0</v>
          </cell>
        </row>
        <row r="109">
          <cell r="B109" t="str">
            <v>１２才～１９才</v>
          </cell>
          <cell r="C109">
            <v>7</v>
          </cell>
          <cell r="D109">
            <v>42.9</v>
          </cell>
          <cell r="E109">
            <v>14.3</v>
          </cell>
          <cell r="F109">
            <v>0</v>
          </cell>
          <cell r="G109">
            <v>0</v>
          </cell>
          <cell r="H109">
            <v>0</v>
          </cell>
          <cell r="I109">
            <v>0</v>
          </cell>
          <cell r="J109">
            <v>42.9</v>
          </cell>
        </row>
        <row r="110">
          <cell r="B110" t="str">
            <v>２０才～２４才</v>
          </cell>
          <cell r="C110">
            <v>16</v>
          </cell>
          <cell r="D110">
            <v>37.5</v>
          </cell>
          <cell r="E110">
            <v>25</v>
          </cell>
          <cell r="F110">
            <v>0</v>
          </cell>
          <cell r="G110">
            <v>12.5</v>
          </cell>
          <cell r="H110">
            <v>6.3</v>
          </cell>
          <cell r="I110">
            <v>0</v>
          </cell>
          <cell r="J110">
            <v>18.8</v>
          </cell>
        </row>
        <row r="111">
          <cell r="B111" t="str">
            <v>２５才～２９才</v>
          </cell>
          <cell r="C111">
            <v>29</v>
          </cell>
          <cell r="D111">
            <v>20.7</v>
          </cell>
          <cell r="E111">
            <v>24.1</v>
          </cell>
          <cell r="F111">
            <v>3.4</v>
          </cell>
          <cell r="G111">
            <v>17.2</v>
          </cell>
          <cell r="H111">
            <v>10.3</v>
          </cell>
          <cell r="I111">
            <v>0</v>
          </cell>
          <cell r="J111">
            <v>24.1</v>
          </cell>
        </row>
        <row r="112">
          <cell r="B112" t="str">
            <v>３０才～３４才</v>
          </cell>
          <cell r="C112">
            <v>14</v>
          </cell>
          <cell r="D112">
            <v>21.4</v>
          </cell>
          <cell r="E112">
            <v>28.6</v>
          </cell>
          <cell r="F112">
            <v>7.1</v>
          </cell>
          <cell r="G112">
            <v>7.1</v>
          </cell>
          <cell r="H112">
            <v>7.1</v>
          </cell>
          <cell r="I112">
            <v>0</v>
          </cell>
          <cell r="J112">
            <v>28.6</v>
          </cell>
        </row>
        <row r="113">
          <cell r="B113" t="str">
            <v>３５才～３９才</v>
          </cell>
          <cell r="C113">
            <v>9</v>
          </cell>
          <cell r="D113">
            <v>33.299999999999997</v>
          </cell>
          <cell r="E113">
            <v>11.1</v>
          </cell>
          <cell r="F113">
            <v>0</v>
          </cell>
          <cell r="G113">
            <v>33.299999999999997</v>
          </cell>
          <cell r="H113">
            <v>22.2</v>
          </cell>
          <cell r="I113">
            <v>0</v>
          </cell>
          <cell r="J113">
            <v>0</v>
          </cell>
        </row>
        <row r="114">
          <cell r="B114" t="str">
            <v>４０才～４９才</v>
          </cell>
          <cell r="C114">
            <v>4</v>
          </cell>
          <cell r="D114">
            <v>50</v>
          </cell>
          <cell r="E114">
            <v>0</v>
          </cell>
          <cell r="F114">
            <v>0</v>
          </cell>
          <cell r="G114">
            <v>0</v>
          </cell>
          <cell r="H114">
            <v>50</v>
          </cell>
          <cell r="I114">
            <v>0</v>
          </cell>
          <cell r="J114">
            <v>0</v>
          </cell>
        </row>
        <row r="115">
          <cell r="B115" t="str">
            <v>５０才～５９才</v>
          </cell>
          <cell r="C115">
            <v>4</v>
          </cell>
          <cell r="D115">
            <v>25</v>
          </cell>
          <cell r="E115">
            <v>0</v>
          </cell>
          <cell r="F115">
            <v>0</v>
          </cell>
          <cell r="G115">
            <v>25</v>
          </cell>
          <cell r="H115">
            <v>0</v>
          </cell>
          <cell r="I115">
            <v>0</v>
          </cell>
          <cell r="J115">
            <v>50</v>
          </cell>
        </row>
        <row r="116">
          <cell r="B116" t="str">
            <v>６０才以上</v>
          </cell>
          <cell r="C116">
            <v>0</v>
          </cell>
          <cell r="D116">
            <v>0</v>
          </cell>
          <cell r="E116">
            <v>0</v>
          </cell>
          <cell r="F116">
            <v>0</v>
          </cell>
          <cell r="G116">
            <v>0</v>
          </cell>
          <cell r="H116">
            <v>0</v>
          </cell>
          <cell r="I116">
            <v>0</v>
          </cell>
          <cell r="J116">
            <v>0</v>
          </cell>
        </row>
        <row r="120">
          <cell r="A120" t="str">
            <v>Ｑ５満足度（ｉアプリの利用価格）</v>
          </cell>
        </row>
        <row r="121">
          <cell r="A121" t="str">
            <v>全　体</v>
          </cell>
          <cell r="B121" t="str">
            <v>非常に満足</v>
          </cell>
          <cell r="C121" t="str">
            <v>満足</v>
          </cell>
          <cell r="D121" t="str">
            <v>ふつう</v>
          </cell>
          <cell r="E121" t="str">
            <v>少し満足</v>
          </cell>
          <cell r="F121" t="str">
            <v>不満</v>
          </cell>
          <cell r="G121" t="str">
            <v>不明</v>
          </cell>
        </row>
        <row r="122">
          <cell r="A122">
            <v>83</v>
          </cell>
          <cell r="B122">
            <v>2.4</v>
          </cell>
          <cell r="C122">
            <v>20.5</v>
          </cell>
          <cell r="D122">
            <v>31.3</v>
          </cell>
          <cell r="E122">
            <v>26.5</v>
          </cell>
          <cell r="F122">
            <v>13.3</v>
          </cell>
          <cell r="G122">
            <v>6</v>
          </cell>
        </row>
        <row r="126">
          <cell r="C126" t="str">
            <v>Ｑ５満足度（ｉアプリの利用価格）</v>
          </cell>
        </row>
        <row r="127">
          <cell r="C127" t="str">
            <v>全　体</v>
          </cell>
          <cell r="D127" t="str">
            <v>非常に満足</v>
          </cell>
          <cell r="E127" t="str">
            <v>満足</v>
          </cell>
          <cell r="F127" t="str">
            <v>ふつう</v>
          </cell>
          <cell r="G127" t="str">
            <v>少し満足</v>
          </cell>
          <cell r="H127" t="str">
            <v>不満</v>
          </cell>
          <cell r="I127" t="str">
            <v>不明</v>
          </cell>
        </row>
        <row r="128">
          <cell r="A128" t="str">
            <v>性別</v>
          </cell>
          <cell r="B128" t="str">
            <v>全　体</v>
          </cell>
          <cell r="C128">
            <v>83</v>
          </cell>
          <cell r="D128">
            <v>2.4</v>
          </cell>
          <cell r="E128">
            <v>20.5</v>
          </cell>
          <cell r="F128">
            <v>31.3</v>
          </cell>
          <cell r="G128">
            <v>26.5</v>
          </cell>
          <cell r="H128">
            <v>13.3</v>
          </cell>
          <cell r="I128">
            <v>6</v>
          </cell>
        </row>
        <row r="129">
          <cell r="B129" t="str">
            <v>男性</v>
          </cell>
          <cell r="C129">
            <v>51</v>
          </cell>
          <cell r="D129">
            <v>3.9</v>
          </cell>
          <cell r="E129">
            <v>11.8</v>
          </cell>
          <cell r="F129">
            <v>31.4</v>
          </cell>
          <cell r="G129">
            <v>31.4</v>
          </cell>
          <cell r="H129">
            <v>17.600000000000001</v>
          </cell>
          <cell r="I129">
            <v>3.9</v>
          </cell>
        </row>
        <row r="130">
          <cell r="B130" t="str">
            <v>女性</v>
          </cell>
          <cell r="C130">
            <v>32</v>
          </cell>
          <cell r="D130">
            <v>0</v>
          </cell>
          <cell r="E130">
            <v>34.4</v>
          </cell>
          <cell r="F130">
            <v>31.3</v>
          </cell>
          <cell r="G130">
            <v>18.8</v>
          </cell>
          <cell r="H130">
            <v>6.3</v>
          </cell>
          <cell r="I130">
            <v>9.4</v>
          </cell>
        </row>
        <row r="134">
          <cell r="C134" t="str">
            <v>Ｑ５満足度（ｉアプリの利用価格）</v>
          </cell>
        </row>
        <row r="135">
          <cell r="C135" t="str">
            <v>全　体</v>
          </cell>
          <cell r="D135" t="str">
            <v>非常に満足</v>
          </cell>
          <cell r="E135" t="str">
            <v>満足</v>
          </cell>
          <cell r="F135" t="str">
            <v>ふつう</v>
          </cell>
          <cell r="G135" t="str">
            <v>少し満足</v>
          </cell>
          <cell r="H135" t="str">
            <v>不満</v>
          </cell>
          <cell r="I135" t="str">
            <v>不明</v>
          </cell>
        </row>
        <row r="136">
          <cell r="A136" t="str">
            <v>年齢</v>
          </cell>
          <cell r="B136" t="str">
            <v>全　体</v>
          </cell>
          <cell r="C136">
            <v>83</v>
          </cell>
          <cell r="D136">
            <v>2.4</v>
          </cell>
          <cell r="E136">
            <v>20.5</v>
          </cell>
          <cell r="F136">
            <v>31.3</v>
          </cell>
          <cell r="G136">
            <v>26.5</v>
          </cell>
          <cell r="H136">
            <v>13.3</v>
          </cell>
          <cell r="I136">
            <v>6</v>
          </cell>
        </row>
        <row r="137">
          <cell r="B137" t="str">
            <v>１２才未満</v>
          </cell>
          <cell r="C137">
            <v>0</v>
          </cell>
          <cell r="D137">
            <v>0</v>
          </cell>
          <cell r="E137">
            <v>0</v>
          </cell>
          <cell r="F137">
            <v>0</v>
          </cell>
          <cell r="G137">
            <v>0</v>
          </cell>
          <cell r="H137">
            <v>0</v>
          </cell>
          <cell r="I137">
            <v>0</v>
          </cell>
        </row>
        <row r="138">
          <cell r="B138" t="str">
            <v>１２才～１９才</v>
          </cell>
          <cell r="C138">
            <v>7</v>
          </cell>
          <cell r="D138">
            <v>0</v>
          </cell>
          <cell r="E138">
            <v>14.3</v>
          </cell>
          <cell r="F138">
            <v>14.3</v>
          </cell>
          <cell r="G138">
            <v>57.1</v>
          </cell>
          <cell r="H138">
            <v>14.3</v>
          </cell>
          <cell r="I138">
            <v>0</v>
          </cell>
        </row>
        <row r="139">
          <cell r="B139" t="str">
            <v>２０才～２４才</v>
          </cell>
          <cell r="C139">
            <v>16</v>
          </cell>
          <cell r="D139">
            <v>0</v>
          </cell>
          <cell r="E139">
            <v>25</v>
          </cell>
          <cell r="F139">
            <v>31.3</v>
          </cell>
          <cell r="G139">
            <v>18.8</v>
          </cell>
          <cell r="H139">
            <v>18.8</v>
          </cell>
          <cell r="I139">
            <v>6.3</v>
          </cell>
        </row>
        <row r="140">
          <cell r="B140" t="str">
            <v>２５才～２９才</v>
          </cell>
          <cell r="C140">
            <v>29</v>
          </cell>
          <cell r="D140">
            <v>0</v>
          </cell>
          <cell r="E140">
            <v>20.7</v>
          </cell>
          <cell r="F140">
            <v>44.8</v>
          </cell>
          <cell r="G140">
            <v>20.7</v>
          </cell>
          <cell r="H140">
            <v>10.3</v>
          </cell>
          <cell r="I140">
            <v>3.4</v>
          </cell>
        </row>
        <row r="141">
          <cell r="B141" t="str">
            <v>３０才～３４才</v>
          </cell>
          <cell r="C141">
            <v>14</v>
          </cell>
          <cell r="D141">
            <v>0</v>
          </cell>
          <cell r="E141">
            <v>21.4</v>
          </cell>
          <cell r="F141">
            <v>21.4</v>
          </cell>
          <cell r="G141">
            <v>28.6</v>
          </cell>
          <cell r="H141">
            <v>14.3</v>
          </cell>
          <cell r="I141">
            <v>14.3</v>
          </cell>
        </row>
        <row r="142">
          <cell r="B142" t="str">
            <v>３５才～３９才</v>
          </cell>
          <cell r="C142">
            <v>9</v>
          </cell>
          <cell r="D142">
            <v>0</v>
          </cell>
          <cell r="E142">
            <v>11.1</v>
          </cell>
          <cell r="F142">
            <v>44.4</v>
          </cell>
          <cell r="G142">
            <v>22.2</v>
          </cell>
          <cell r="H142">
            <v>22.2</v>
          </cell>
          <cell r="I142">
            <v>0</v>
          </cell>
        </row>
        <row r="143">
          <cell r="B143" t="str">
            <v>４０才～４９才</v>
          </cell>
          <cell r="C143">
            <v>4</v>
          </cell>
          <cell r="D143">
            <v>25</v>
          </cell>
          <cell r="E143">
            <v>25</v>
          </cell>
          <cell r="F143">
            <v>0</v>
          </cell>
          <cell r="G143">
            <v>50</v>
          </cell>
          <cell r="H143">
            <v>0</v>
          </cell>
          <cell r="I143">
            <v>0</v>
          </cell>
        </row>
        <row r="144">
          <cell r="B144" t="str">
            <v>５０才～５９才</v>
          </cell>
          <cell r="C144">
            <v>4</v>
          </cell>
          <cell r="D144">
            <v>25</v>
          </cell>
          <cell r="E144">
            <v>25</v>
          </cell>
          <cell r="F144">
            <v>0</v>
          </cell>
          <cell r="G144">
            <v>25</v>
          </cell>
          <cell r="H144">
            <v>0</v>
          </cell>
          <cell r="I144">
            <v>25</v>
          </cell>
        </row>
        <row r="145">
          <cell r="B145" t="str">
            <v>６０才以上</v>
          </cell>
          <cell r="C145">
            <v>0</v>
          </cell>
          <cell r="D145">
            <v>0</v>
          </cell>
          <cell r="E145">
            <v>0</v>
          </cell>
          <cell r="F145">
            <v>0</v>
          </cell>
          <cell r="G145">
            <v>0</v>
          </cell>
          <cell r="H145">
            <v>0</v>
          </cell>
          <cell r="I145">
            <v>0</v>
          </cell>
        </row>
        <row r="149">
          <cell r="A149" t="str">
            <v>Ｑ５満足度（ｉアプリの種類の多さ）</v>
          </cell>
        </row>
        <row r="150">
          <cell r="A150" t="str">
            <v>全　体</v>
          </cell>
          <cell r="B150" t="str">
            <v>非常に満足</v>
          </cell>
          <cell r="C150" t="str">
            <v>満足</v>
          </cell>
          <cell r="D150" t="str">
            <v>ふつう</v>
          </cell>
          <cell r="E150" t="str">
            <v>少し満足</v>
          </cell>
          <cell r="F150" t="str">
            <v>不満</v>
          </cell>
          <cell r="G150" t="str">
            <v>不明</v>
          </cell>
        </row>
        <row r="151">
          <cell r="A151">
            <v>83</v>
          </cell>
          <cell r="B151">
            <v>4.8</v>
          </cell>
          <cell r="C151">
            <v>27.7</v>
          </cell>
          <cell r="D151">
            <v>27.7</v>
          </cell>
          <cell r="E151">
            <v>22.9</v>
          </cell>
          <cell r="F151">
            <v>10.8</v>
          </cell>
          <cell r="G151">
            <v>6</v>
          </cell>
        </row>
        <row r="155">
          <cell r="C155" t="str">
            <v>Ｑ５満足度（ｉアプリの種類の多さ）</v>
          </cell>
        </row>
        <row r="156">
          <cell r="C156" t="str">
            <v>全　体</v>
          </cell>
          <cell r="D156" t="str">
            <v>非常に満足</v>
          </cell>
          <cell r="E156" t="str">
            <v>満足</v>
          </cell>
          <cell r="F156" t="str">
            <v>ふつう</v>
          </cell>
          <cell r="G156" t="str">
            <v>少し満足</v>
          </cell>
          <cell r="H156" t="str">
            <v>不満</v>
          </cell>
          <cell r="I156" t="str">
            <v>不明</v>
          </cell>
        </row>
        <row r="157">
          <cell r="A157" t="str">
            <v>性別</v>
          </cell>
          <cell r="B157" t="str">
            <v>全　体</v>
          </cell>
          <cell r="C157">
            <v>83</v>
          </cell>
          <cell r="D157">
            <v>4.8</v>
          </cell>
          <cell r="E157">
            <v>27.7</v>
          </cell>
          <cell r="F157">
            <v>27.7</v>
          </cell>
          <cell r="G157">
            <v>22.9</v>
          </cell>
          <cell r="H157">
            <v>10.8</v>
          </cell>
          <cell r="I157">
            <v>6</v>
          </cell>
        </row>
        <row r="158">
          <cell r="B158" t="str">
            <v>男性</v>
          </cell>
          <cell r="C158">
            <v>51</v>
          </cell>
          <cell r="D158">
            <v>5.9</v>
          </cell>
          <cell r="E158">
            <v>21.6</v>
          </cell>
          <cell r="F158">
            <v>27.5</v>
          </cell>
          <cell r="G158">
            <v>25.5</v>
          </cell>
          <cell r="H158">
            <v>15.7</v>
          </cell>
          <cell r="I158">
            <v>3.9</v>
          </cell>
        </row>
        <row r="159">
          <cell r="B159" t="str">
            <v>女性</v>
          </cell>
          <cell r="C159">
            <v>32</v>
          </cell>
          <cell r="D159">
            <v>3.1</v>
          </cell>
          <cell r="E159">
            <v>37.5</v>
          </cell>
          <cell r="F159">
            <v>28.1</v>
          </cell>
          <cell r="G159">
            <v>18.8</v>
          </cell>
          <cell r="H159">
            <v>3.1</v>
          </cell>
          <cell r="I159">
            <v>9.4</v>
          </cell>
        </row>
        <row r="163">
          <cell r="C163" t="str">
            <v>Ｑ５満足度（ｉアプリの種類の多さ）</v>
          </cell>
        </row>
        <row r="164">
          <cell r="C164" t="str">
            <v>全　体</v>
          </cell>
          <cell r="D164" t="str">
            <v>非常に満足</v>
          </cell>
          <cell r="E164" t="str">
            <v>満足</v>
          </cell>
          <cell r="F164" t="str">
            <v>ふつう</v>
          </cell>
          <cell r="G164" t="str">
            <v>少し満足</v>
          </cell>
          <cell r="H164" t="str">
            <v>不満</v>
          </cell>
          <cell r="I164" t="str">
            <v>不明</v>
          </cell>
        </row>
        <row r="165">
          <cell r="A165" t="str">
            <v>年齢</v>
          </cell>
          <cell r="B165" t="str">
            <v>全　体</v>
          </cell>
          <cell r="C165">
            <v>83</v>
          </cell>
          <cell r="D165">
            <v>4.8</v>
          </cell>
          <cell r="E165">
            <v>27.7</v>
          </cell>
          <cell r="F165">
            <v>27.7</v>
          </cell>
          <cell r="G165">
            <v>22.9</v>
          </cell>
          <cell r="H165">
            <v>10.8</v>
          </cell>
          <cell r="I165">
            <v>6</v>
          </cell>
        </row>
        <row r="166">
          <cell r="B166" t="str">
            <v>１２才未満</v>
          </cell>
          <cell r="C166">
            <v>0</v>
          </cell>
          <cell r="D166">
            <v>0</v>
          </cell>
          <cell r="E166">
            <v>0</v>
          </cell>
          <cell r="F166">
            <v>0</v>
          </cell>
          <cell r="G166">
            <v>0</v>
          </cell>
          <cell r="H166">
            <v>0</v>
          </cell>
          <cell r="I166">
            <v>0</v>
          </cell>
        </row>
        <row r="167">
          <cell r="B167" t="str">
            <v>１２才～１９才</v>
          </cell>
          <cell r="C167">
            <v>7</v>
          </cell>
          <cell r="D167">
            <v>28.6</v>
          </cell>
          <cell r="E167">
            <v>14.3</v>
          </cell>
          <cell r="F167">
            <v>0</v>
          </cell>
          <cell r="G167">
            <v>42.9</v>
          </cell>
          <cell r="H167">
            <v>14.3</v>
          </cell>
          <cell r="I167">
            <v>0</v>
          </cell>
        </row>
        <row r="168">
          <cell r="B168" t="str">
            <v>２０才～２４才</v>
          </cell>
          <cell r="C168">
            <v>16</v>
          </cell>
          <cell r="D168">
            <v>0</v>
          </cell>
          <cell r="E168">
            <v>25</v>
          </cell>
          <cell r="F168">
            <v>37.5</v>
          </cell>
          <cell r="G168">
            <v>25</v>
          </cell>
          <cell r="H168">
            <v>6.3</v>
          </cell>
          <cell r="I168">
            <v>6.3</v>
          </cell>
        </row>
        <row r="169">
          <cell r="B169" t="str">
            <v>２５才～２９才</v>
          </cell>
          <cell r="C169">
            <v>29</v>
          </cell>
          <cell r="D169">
            <v>3.4</v>
          </cell>
          <cell r="E169">
            <v>31</v>
          </cell>
          <cell r="F169">
            <v>34.5</v>
          </cell>
          <cell r="G169">
            <v>17.2</v>
          </cell>
          <cell r="H169">
            <v>10.3</v>
          </cell>
          <cell r="I169">
            <v>3.4</v>
          </cell>
        </row>
        <row r="170">
          <cell r="B170" t="str">
            <v>３０才～３４才</v>
          </cell>
          <cell r="C170">
            <v>14</v>
          </cell>
          <cell r="D170">
            <v>0</v>
          </cell>
          <cell r="E170">
            <v>28.6</v>
          </cell>
          <cell r="F170">
            <v>14.3</v>
          </cell>
          <cell r="G170">
            <v>21.4</v>
          </cell>
          <cell r="H170">
            <v>21.4</v>
          </cell>
          <cell r="I170">
            <v>14.3</v>
          </cell>
        </row>
        <row r="171">
          <cell r="B171" t="str">
            <v>３５才～３９才</v>
          </cell>
          <cell r="C171">
            <v>9</v>
          </cell>
          <cell r="D171">
            <v>0</v>
          </cell>
          <cell r="E171">
            <v>44.4</v>
          </cell>
          <cell r="F171">
            <v>22.2</v>
          </cell>
          <cell r="G171">
            <v>22.2</v>
          </cell>
          <cell r="H171">
            <v>11.1</v>
          </cell>
          <cell r="I171">
            <v>0</v>
          </cell>
        </row>
        <row r="172">
          <cell r="B172" t="str">
            <v>４０才～４９才</v>
          </cell>
          <cell r="C172">
            <v>4</v>
          </cell>
          <cell r="D172">
            <v>0</v>
          </cell>
          <cell r="E172">
            <v>0</v>
          </cell>
          <cell r="F172">
            <v>50</v>
          </cell>
          <cell r="G172">
            <v>50</v>
          </cell>
          <cell r="H172">
            <v>0</v>
          </cell>
          <cell r="I172">
            <v>0</v>
          </cell>
        </row>
        <row r="173">
          <cell r="B173" t="str">
            <v>５０才～５９才</v>
          </cell>
          <cell r="C173">
            <v>4</v>
          </cell>
          <cell r="D173">
            <v>25</v>
          </cell>
          <cell r="E173">
            <v>25</v>
          </cell>
          <cell r="F173">
            <v>25</v>
          </cell>
          <cell r="G173">
            <v>0</v>
          </cell>
          <cell r="H173">
            <v>0</v>
          </cell>
          <cell r="I173">
            <v>25</v>
          </cell>
        </row>
        <row r="174">
          <cell r="B174" t="str">
            <v>６０才以上</v>
          </cell>
          <cell r="C174">
            <v>0</v>
          </cell>
          <cell r="D174">
            <v>0</v>
          </cell>
          <cell r="E174">
            <v>0</v>
          </cell>
          <cell r="F174">
            <v>0</v>
          </cell>
          <cell r="G174">
            <v>0</v>
          </cell>
          <cell r="H174">
            <v>0</v>
          </cell>
          <cell r="I174">
            <v>0</v>
          </cell>
        </row>
        <row r="178">
          <cell r="A178" t="str">
            <v>Ｑ５満足度（ｉアプリのレベル）</v>
          </cell>
        </row>
        <row r="179">
          <cell r="A179" t="str">
            <v>全　体</v>
          </cell>
          <cell r="B179" t="str">
            <v>非常に満足</v>
          </cell>
          <cell r="C179" t="str">
            <v>満足</v>
          </cell>
          <cell r="D179" t="str">
            <v>ふつう</v>
          </cell>
          <cell r="E179" t="str">
            <v>少し満足</v>
          </cell>
          <cell r="F179" t="str">
            <v>不満</v>
          </cell>
          <cell r="G179" t="str">
            <v>不明</v>
          </cell>
        </row>
        <row r="180">
          <cell r="A180">
            <v>83</v>
          </cell>
          <cell r="B180">
            <v>3.6</v>
          </cell>
          <cell r="C180">
            <v>19.3</v>
          </cell>
          <cell r="D180">
            <v>36.1</v>
          </cell>
          <cell r="E180">
            <v>26.5</v>
          </cell>
          <cell r="F180">
            <v>8.4</v>
          </cell>
          <cell r="G180">
            <v>6</v>
          </cell>
        </row>
        <row r="184">
          <cell r="C184" t="str">
            <v>Ｑ５満足度（ｉアプリのレベル）</v>
          </cell>
        </row>
        <row r="185">
          <cell r="C185" t="str">
            <v>全　体</v>
          </cell>
          <cell r="D185" t="str">
            <v>非常に満足</v>
          </cell>
          <cell r="E185" t="str">
            <v>満足</v>
          </cell>
          <cell r="F185" t="str">
            <v>ふつう</v>
          </cell>
          <cell r="G185" t="str">
            <v>少し満足</v>
          </cell>
          <cell r="H185" t="str">
            <v>不満</v>
          </cell>
          <cell r="I185" t="str">
            <v>不明</v>
          </cell>
        </row>
        <row r="186">
          <cell r="A186" t="str">
            <v>性別</v>
          </cell>
          <cell r="B186" t="str">
            <v>全　体</v>
          </cell>
          <cell r="C186">
            <v>83</v>
          </cell>
          <cell r="D186">
            <v>3.6</v>
          </cell>
          <cell r="E186">
            <v>19.3</v>
          </cell>
          <cell r="F186">
            <v>36.1</v>
          </cell>
          <cell r="G186">
            <v>26.5</v>
          </cell>
          <cell r="H186">
            <v>8.4</v>
          </cell>
          <cell r="I186">
            <v>6</v>
          </cell>
        </row>
        <row r="187">
          <cell r="B187" t="str">
            <v>男性</v>
          </cell>
          <cell r="C187">
            <v>51</v>
          </cell>
          <cell r="D187">
            <v>2</v>
          </cell>
          <cell r="E187">
            <v>11.8</v>
          </cell>
          <cell r="F187">
            <v>29.4</v>
          </cell>
          <cell r="G187">
            <v>39.200000000000003</v>
          </cell>
          <cell r="H187">
            <v>13.7</v>
          </cell>
          <cell r="I187">
            <v>3.9</v>
          </cell>
        </row>
        <row r="188">
          <cell r="B188" t="str">
            <v>女性</v>
          </cell>
          <cell r="C188">
            <v>32</v>
          </cell>
          <cell r="D188">
            <v>6.3</v>
          </cell>
          <cell r="E188">
            <v>31.3</v>
          </cell>
          <cell r="F188">
            <v>46.9</v>
          </cell>
          <cell r="G188">
            <v>6.3</v>
          </cell>
          <cell r="H188">
            <v>0</v>
          </cell>
          <cell r="I188">
            <v>9.4</v>
          </cell>
        </row>
        <row r="192">
          <cell r="C192" t="str">
            <v>Ｑ５満足度（ｉアプリのレベル）</v>
          </cell>
        </row>
        <row r="193">
          <cell r="C193" t="str">
            <v>全　体</v>
          </cell>
          <cell r="D193" t="str">
            <v>非常に満足</v>
          </cell>
          <cell r="E193" t="str">
            <v>満足</v>
          </cell>
          <cell r="F193" t="str">
            <v>ふつう</v>
          </cell>
          <cell r="G193" t="str">
            <v>少し満足</v>
          </cell>
          <cell r="H193" t="str">
            <v>不満</v>
          </cell>
          <cell r="I193" t="str">
            <v>不明</v>
          </cell>
        </row>
        <row r="194">
          <cell r="A194" t="str">
            <v>年齢</v>
          </cell>
          <cell r="B194" t="str">
            <v>全　体</v>
          </cell>
          <cell r="C194">
            <v>83</v>
          </cell>
          <cell r="D194">
            <v>3.6</v>
          </cell>
          <cell r="E194">
            <v>19.3</v>
          </cell>
          <cell r="F194">
            <v>36.1</v>
          </cell>
          <cell r="G194">
            <v>26.5</v>
          </cell>
          <cell r="H194">
            <v>8.4</v>
          </cell>
          <cell r="I194">
            <v>6</v>
          </cell>
        </row>
        <row r="195">
          <cell r="B195" t="str">
            <v>１２才未満</v>
          </cell>
          <cell r="C195">
            <v>0</v>
          </cell>
          <cell r="D195">
            <v>0</v>
          </cell>
          <cell r="E195">
            <v>0</v>
          </cell>
          <cell r="F195">
            <v>0</v>
          </cell>
          <cell r="G195">
            <v>0</v>
          </cell>
          <cell r="H195">
            <v>0</v>
          </cell>
          <cell r="I195">
            <v>0</v>
          </cell>
        </row>
        <row r="196">
          <cell r="B196" t="str">
            <v>１２才～１９才</v>
          </cell>
          <cell r="C196">
            <v>7</v>
          </cell>
          <cell r="D196">
            <v>14.3</v>
          </cell>
          <cell r="E196">
            <v>42.9</v>
          </cell>
          <cell r="F196">
            <v>0</v>
          </cell>
          <cell r="G196">
            <v>14.3</v>
          </cell>
          <cell r="H196">
            <v>28.6</v>
          </cell>
          <cell r="I196">
            <v>0</v>
          </cell>
        </row>
        <row r="197">
          <cell r="B197" t="str">
            <v>２０才～２４才</v>
          </cell>
          <cell r="C197">
            <v>16</v>
          </cell>
          <cell r="D197">
            <v>0</v>
          </cell>
          <cell r="E197">
            <v>6.3</v>
          </cell>
          <cell r="F197">
            <v>43.8</v>
          </cell>
          <cell r="G197">
            <v>31.3</v>
          </cell>
          <cell r="H197">
            <v>12.5</v>
          </cell>
          <cell r="I197">
            <v>6.3</v>
          </cell>
        </row>
        <row r="198">
          <cell r="B198" t="str">
            <v>２５才～２９才</v>
          </cell>
          <cell r="C198">
            <v>29</v>
          </cell>
          <cell r="D198">
            <v>3.4</v>
          </cell>
          <cell r="E198">
            <v>17.2</v>
          </cell>
          <cell r="F198">
            <v>48.3</v>
          </cell>
          <cell r="G198">
            <v>24.1</v>
          </cell>
          <cell r="H198">
            <v>3.4</v>
          </cell>
          <cell r="I198">
            <v>3.4</v>
          </cell>
        </row>
        <row r="199">
          <cell r="B199" t="str">
            <v>３０才～３４才</v>
          </cell>
          <cell r="C199">
            <v>14</v>
          </cell>
          <cell r="D199">
            <v>0</v>
          </cell>
          <cell r="E199">
            <v>35.700000000000003</v>
          </cell>
          <cell r="F199">
            <v>21.4</v>
          </cell>
          <cell r="G199">
            <v>14.3</v>
          </cell>
          <cell r="H199">
            <v>14.3</v>
          </cell>
          <cell r="I199">
            <v>14.3</v>
          </cell>
        </row>
        <row r="200">
          <cell r="B200" t="str">
            <v>３５才～３９才</v>
          </cell>
          <cell r="C200">
            <v>9</v>
          </cell>
          <cell r="D200">
            <v>0</v>
          </cell>
          <cell r="E200">
            <v>11.1</v>
          </cell>
          <cell r="F200">
            <v>33.299999999999997</v>
          </cell>
          <cell r="G200">
            <v>55.6</v>
          </cell>
          <cell r="H200">
            <v>0</v>
          </cell>
          <cell r="I200">
            <v>0</v>
          </cell>
        </row>
        <row r="201">
          <cell r="B201" t="str">
            <v>４０才～４９才</v>
          </cell>
          <cell r="C201">
            <v>4</v>
          </cell>
          <cell r="D201">
            <v>0</v>
          </cell>
          <cell r="E201">
            <v>25</v>
          </cell>
          <cell r="F201">
            <v>50</v>
          </cell>
          <cell r="G201">
            <v>25</v>
          </cell>
          <cell r="H201">
            <v>0</v>
          </cell>
          <cell r="I201">
            <v>0</v>
          </cell>
        </row>
        <row r="202">
          <cell r="B202" t="str">
            <v>５０才～５９才</v>
          </cell>
          <cell r="C202">
            <v>4</v>
          </cell>
          <cell r="D202">
            <v>25</v>
          </cell>
          <cell r="E202">
            <v>0</v>
          </cell>
          <cell r="F202">
            <v>25</v>
          </cell>
          <cell r="G202">
            <v>25</v>
          </cell>
          <cell r="H202">
            <v>0</v>
          </cell>
          <cell r="I202">
            <v>25</v>
          </cell>
        </row>
        <row r="203">
          <cell r="B203" t="str">
            <v>６０才以上</v>
          </cell>
          <cell r="C203">
            <v>0</v>
          </cell>
          <cell r="D203">
            <v>0</v>
          </cell>
          <cell r="E203">
            <v>0</v>
          </cell>
          <cell r="F203">
            <v>0</v>
          </cell>
          <cell r="G203">
            <v>0</v>
          </cell>
          <cell r="H203">
            <v>0</v>
          </cell>
          <cell r="I203">
            <v>0</v>
          </cell>
        </row>
        <row r="207">
          <cell r="A207" t="str">
            <v>Ｑ５満足度（ｉアプリの使いやすさ）</v>
          </cell>
        </row>
        <row r="208">
          <cell r="A208" t="str">
            <v>全　体</v>
          </cell>
          <cell r="B208" t="str">
            <v>非常に満足</v>
          </cell>
          <cell r="C208" t="str">
            <v>満足</v>
          </cell>
          <cell r="D208" t="str">
            <v>ふつう</v>
          </cell>
          <cell r="E208" t="str">
            <v>少し満足</v>
          </cell>
          <cell r="F208" t="str">
            <v>不満</v>
          </cell>
          <cell r="G208" t="str">
            <v>不明</v>
          </cell>
        </row>
        <row r="209">
          <cell r="A209">
            <v>83</v>
          </cell>
          <cell r="B209">
            <v>2.4</v>
          </cell>
          <cell r="C209">
            <v>20.5</v>
          </cell>
          <cell r="D209">
            <v>26.5</v>
          </cell>
          <cell r="E209">
            <v>34.9</v>
          </cell>
          <cell r="F209">
            <v>9.6</v>
          </cell>
          <cell r="G209">
            <v>6</v>
          </cell>
        </row>
        <row r="213">
          <cell r="C213" t="str">
            <v>Ｑ５満足度（ｉアプリの使いやすさ）</v>
          </cell>
        </row>
        <row r="214">
          <cell r="C214" t="str">
            <v>全　体</v>
          </cell>
          <cell r="D214" t="str">
            <v>非常に満足</v>
          </cell>
          <cell r="E214" t="str">
            <v>満足</v>
          </cell>
          <cell r="F214" t="str">
            <v>ふつう</v>
          </cell>
          <cell r="G214" t="str">
            <v>少し満足</v>
          </cell>
          <cell r="H214" t="str">
            <v>不満</v>
          </cell>
          <cell r="I214" t="str">
            <v>不明</v>
          </cell>
        </row>
        <row r="215">
          <cell r="A215" t="str">
            <v>性別</v>
          </cell>
          <cell r="B215" t="str">
            <v>全　体</v>
          </cell>
          <cell r="C215">
            <v>83</v>
          </cell>
          <cell r="D215">
            <v>2.4</v>
          </cell>
          <cell r="E215">
            <v>20.5</v>
          </cell>
          <cell r="F215">
            <v>26.5</v>
          </cell>
          <cell r="G215">
            <v>34.9</v>
          </cell>
          <cell r="H215">
            <v>9.6</v>
          </cell>
          <cell r="I215">
            <v>6</v>
          </cell>
        </row>
        <row r="216">
          <cell r="B216" t="str">
            <v>男性</v>
          </cell>
          <cell r="C216">
            <v>51</v>
          </cell>
          <cell r="D216">
            <v>0</v>
          </cell>
          <cell r="E216">
            <v>13.7</v>
          </cell>
          <cell r="F216">
            <v>31.4</v>
          </cell>
          <cell r="G216">
            <v>35.299999999999997</v>
          </cell>
          <cell r="H216">
            <v>15.7</v>
          </cell>
          <cell r="I216">
            <v>3.9</v>
          </cell>
        </row>
        <row r="217">
          <cell r="B217" t="str">
            <v>女性</v>
          </cell>
          <cell r="C217">
            <v>32</v>
          </cell>
          <cell r="D217">
            <v>6.3</v>
          </cell>
          <cell r="E217">
            <v>31.3</v>
          </cell>
          <cell r="F217">
            <v>18.8</v>
          </cell>
          <cell r="G217">
            <v>34.4</v>
          </cell>
          <cell r="H217">
            <v>0</v>
          </cell>
          <cell r="I217">
            <v>9.4</v>
          </cell>
        </row>
        <row r="221">
          <cell r="C221" t="str">
            <v>Ｑ５満足度（ｉアプリの使いやすさ）</v>
          </cell>
        </row>
        <row r="222">
          <cell r="C222" t="str">
            <v>全　体</v>
          </cell>
          <cell r="D222" t="str">
            <v>非常に満足</v>
          </cell>
          <cell r="E222" t="str">
            <v>満足</v>
          </cell>
          <cell r="F222" t="str">
            <v>ふつう</v>
          </cell>
          <cell r="G222" t="str">
            <v>少し満足</v>
          </cell>
          <cell r="H222" t="str">
            <v>不満</v>
          </cell>
          <cell r="I222" t="str">
            <v>不明</v>
          </cell>
        </row>
        <row r="223">
          <cell r="A223" t="str">
            <v>年齢</v>
          </cell>
          <cell r="B223" t="str">
            <v>全　体</v>
          </cell>
          <cell r="C223">
            <v>83</v>
          </cell>
          <cell r="D223">
            <v>2.4</v>
          </cell>
          <cell r="E223">
            <v>20.5</v>
          </cell>
          <cell r="F223">
            <v>26.5</v>
          </cell>
          <cell r="G223">
            <v>34.9</v>
          </cell>
          <cell r="H223">
            <v>9.6</v>
          </cell>
          <cell r="I223">
            <v>6</v>
          </cell>
        </row>
        <row r="224">
          <cell r="B224" t="str">
            <v>１２才未満</v>
          </cell>
          <cell r="C224">
            <v>0</v>
          </cell>
          <cell r="D224">
            <v>0</v>
          </cell>
          <cell r="E224">
            <v>0</v>
          </cell>
          <cell r="F224">
            <v>0</v>
          </cell>
          <cell r="G224">
            <v>0</v>
          </cell>
          <cell r="H224">
            <v>0</v>
          </cell>
          <cell r="I224">
            <v>0</v>
          </cell>
        </row>
        <row r="225">
          <cell r="B225" t="str">
            <v>１２才～１９才</v>
          </cell>
          <cell r="C225">
            <v>7</v>
          </cell>
          <cell r="D225">
            <v>14.3</v>
          </cell>
          <cell r="E225">
            <v>28.6</v>
          </cell>
          <cell r="F225">
            <v>28.6</v>
          </cell>
          <cell r="G225">
            <v>28.6</v>
          </cell>
          <cell r="H225">
            <v>0</v>
          </cell>
          <cell r="I225">
            <v>0</v>
          </cell>
        </row>
        <row r="226">
          <cell r="B226" t="str">
            <v>２０才～２４才</v>
          </cell>
          <cell r="C226">
            <v>16</v>
          </cell>
          <cell r="D226">
            <v>0</v>
          </cell>
          <cell r="E226">
            <v>18.8</v>
          </cell>
          <cell r="F226">
            <v>18.8</v>
          </cell>
          <cell r="G226">
            <v>50</v>
          </cell>
          <cell r="H226">
            <v>6.3</v>
          </cell>
          <cell r="I226">
            <v>6.3</v>
          </cell>
        </row>
        <row r="227">
          <cell r="B227" t="str">
            <v>２５才～２９才</v>
          </cell>
          <cell r="C227">
            <v>29</v>
          </cell>
          <cell r="D227">
            <v>0</v>
          </cell>
          <cell r="E227">
            <v>13.8</v>
          </cell>
          <cell r="F227">
            <v>37.9</v>
          </cell>
          <cell r="G227">
            <v>34.5</v>
          </cell>
          <cell r="H227">
            <v>10.3</v>
          </cell>
          <cell r="I227">
            <v>3.4</v>
          </cell>
        </row>
        <row r="228">
          <cell r="B228" t="str">
            <v>３０才～３４才</v>
          </cell>
          <cell r="C228">
            <v>14</v>
          </cell>
          <cell r="D228">
            <v>7.1</v>
          </cell>
          <cell r="E228">
            <v>35.700000000000003</v>
          </cell>
          <cell r="F228">
            <v>7.1</v>
          </cell>
          <cell r="G228">
            <v>14.3</v>
          </cell>
          <cell r="H228">
            <v>21.4</v>
          </cell>
          <cell r="I228">
            <v>14.3</v>
          </cell>
        </row>
        <row r="229">
          <cell r="B229" t="str">
            <v>３５才～３９才</v>
          </cell>
          <cell r="C229">
            <v>9</v>
          </cell>
          <cell r="D229">
            <v>0</v>
          </cell>
          <cell r="E229">
            <v>33.299999999999997</v>
          </cell>
          <cell r="F229">
            <v>22.2</v>
          </cell>
          <cell r="G229">
            <v>44.4</v>
          </cell>
          <cell r="H229">
            <v>0</v>
          </cell>
          <cell r="I229">
            <v>0</v>
          </cell>
        </row>
        <row r="230">
          <cell r="B230" t="str">
            <v>４０才～４９才</v>
          </cell>
          <cell r="C230">
            <v>4</v>
          </cell>
          <cell r="D230">
            <v>0</v>
          </cell>
          <cell r="E230">
            <v>0</v>
          </cell>
          <cell r="F230">
            <v>75</v>
          </cell>
          <cell r="G230">
            <v>25</v>
          </cell>
          <cell r="H230">
            <v>0</v>
          </cell>
          <cell r="I230">
            <v>0</v>
          </cell>
        </row>
        <row r="231">
          <cell r="B231" t="str">
            <v>５０才～５９才</v>
          </cell>
          <cell r="C231">
            <v>4</v>
          </cell>
          <cell r="D231">
            <v>0</v>
          </cell>
          <cell r="E231">
            <v>0</v>
          </cell>
          <cell r="F231">
            <v>0</v>
          </cell>
          <cell r="G231">
            <v>50</v>
          </cell>
          <cell r="H231">
            <v>25</v>
          </cell>
          <cell r="I231">
            <v>25</v>
          </cell>
        </row>
        <row r="232">
          <cell r="B232" t="str">
            <v>６０才以上</v>
          </cell>
          <cell r="C232">
            <v>0</v>
          </cell>
          <cell r="D232">
            <v>0</v>
          </cell>
          <cell r="E232">
            <v>0</v>
          </cell>
          <cell r="F232">
            <v>0</v>
          </cell>
          <cell r="G232">
            <v>0</v>
          </cell>
          <cell r="H232">
            <v>0</v>
          </cell>
          <cell r="I232">
            <v>0</v>
          </cell>
        </row>
        <row r="236">
          <cell r="A236" t="str">
            <v>Ｑ６今後、ｉアプリ対応のケータイを購入する予定はありますか</v>
          </cell>
        </row>
        <row r="237">
          <cell r="A237" t="str">
            <v>全　体</v>
          </cell>
          <cell r="B237" t="str">
            <v>はい</v>
          </cell>
          <cell r="C237" t="str">
            <v>いいえ</v>
          </cell>
          <cell r="D237" t="str">
            <v>不明</v>
          </cell>
        </row>
        <row r="238">
          <cell r="A238">
            <v>434</v>
          </cell>
          <cell r="B238">
            <v>74</v>
          </cell>
          <cell r="C238">
            <v>24.4</v>
          </cell>
          <cell r="D238">
            <v>1.6</v>
          </cell>
        </row>
        <row r="242">
          <cell r="C242" t="str">
            <v>Ｑ６今後、ｉアプリ対応のケータイを購入する予定はありますか</v>
          </cell>
        </row>
        <row r="243">
          <cell r="C243" t="str">
            <v>全　体</v>
          </cell>
          <cell r="D243" t="str">
            <v>はい</v>
          </cell>
          <cell r="E243" t="str">
            <v>いいえ</v>
          </cell>
          <cell r="F243" t="str">
            <v>不明</v>
          </cell>
        </row>
        <row r="244">
          <cell r="A244" t="str">
            <v>性別</v>
          </cell>
          <cell r="B244" t="str">
            <v>全　体</v>
          </cell>
          <cell r="C244">
            <v>434</v>
          </cell>
          <cell r="D244">
            <v>74</v>
          </cell>
          <cell r="E244">
            <v>24.4</v>
          </cell>
          <cell r="F244">
            <v>1.6</v>
          </cell>
        </row>
        <row r="245">
          <cell r="B245" t="str">
            <v>男性</v>
          </cell>
          <cell r="C245">
            <v>190</v>
          </cell>
          <cell r="D245">
            <v>78.400000000000006</v>
          </cell>
          <cell r="E245">
            <v>19.5</v>
          </cell>
          <cell r="F245">
            <v>2.1</v>
          </cell>
        </row>
        <row r="246">
          <cell r="B246" t="str">
            <v>女性</v>
          </cell>
          <cell r="C246">
            <v>244</v>
          </cell>
          <cell r="D246">
            <v>70.5</v>
          </cell>
          <cell r="E246">
            <v>28.3</v>
          </cell>
          <cell r="F246">
            <v>1.2</v>
          </cell>
        </row>
        <row r="250">
          <cell r="C250" t="str">
            <v>Ｑ６今後、ｉアプリ対応のケータイを購入する予定はありますか</v>
          </cell>
        </row>
        <row r="251">
          <cell r="C251" t="str">
            <v>全　体</v>
          </cell>
          <cell r="D251" t="str">
            <v>はい</v>
          </cell>
          <cell r="E251" t="str">
            <v>いいえ</v>
          </cell>
          <cell r="F251" t="str">
            <v>不明</v>
          </cell>
        </row>
        <row r="252">
          <cell r="A252" t="str">
            <v>年齢</v>
          </cell>
          <cell r="B252" t="str">
            <v>全　体</v>
          </cell>
          <cell r="C252">
            <v>434</v>
          </cell>
          <cell r="D252">
            <v>74</v>
          </cell>
          <cell r="E252">
            <v>24.4</v>
          </cell>
          <cell r="F252">
            <v>1.6</v>
          </cell>
        </row>
        <row r="253">
          <cell r="B253" t="str">
            <v>１２才未満</v>
          </cell>
          <cell r="C253">
            <v>0</v>
          </cell>
          <cell r="D253">
            <v>0</v>
          </cell>
          <cell r="E253">
            <v>0</v>
          </cell>
          <cell r="F253">
            <v>0</v>
          </cell>
        </row>
        <row r="254">
          <cell r="B254" t="str">
            <v>１２才～１９才</v>
          </cell>
          <cell r="C254">
            <v>13</v>
          </cell>
          <cell r="D254">
            <v>76.900000000000006</v>
          </cell>
          <cell r="E254">
            <v>23.1</v>
          </cell>
          <cell r="F254">
            <v>0</v>
          </cell>
        </row>
        <row r="255">
          <cell r="B255" t="str">
            <v>２０才～２４才</v>
          </cell>
          <cell r="C255">
            <v>67</v>
          </cell>
          <cell r="D255">
            <v>71.599999999999994</v>
          </cell>
          <cell r="E255">
            <v>23.9</v>
          </cell>
          <cell r="F255">
            <v>4.5</v>
          </cell>
        </row>
        <row r="256">
          <cell r="B256" t="str">
            <v>２５才～２９才</v>
          </cell>
          <cell r="C256">
            <v>110</v>
          </cell>
          <cell r="D256">
            <v>77.3</v>
          </cell>
          <cell r="E256">
            <v>22.7</v>
          </cell>
          <cell r="F256">
            <v>0</v>
          </cell>
        </row>
        <row r="257">
          <cell r="B257" t="str">
            <v>３０才～３４才</v>
          </cell>
          <cell r="C257">
            <v>100</v>
          </cell>
          <cell r="D257">
            <v>72</v>
          </cell>
          <cell r="E257">
            <v>25</v>
          </cell>
          <cell r="F257">
            <v>3</v>
          </cell>
        </row>
        <row r="258">
          <cell r="B258" t="str">
            <v>３５才～３９才</v>
          </cell>
          <cell r="C258">
            <v>80</v>
          </cell>
          <cell r="D258">
            <v>73.8</v>
          </cell>
          <cell r="E258">
            <v>26.3</v>
          </cell>
          <cell r="F258">
            <v>0</v>
          </cell>
        </row>
        <row r="259">
          <cell r="B259" t="str">
            <v>４０才～４９才</v>
          </cell>
          <cell r="C259">
            <v>59</v>
          </cell>
          <cell r="D259">
            <v>74.599999999999994</v>
          </cell>
          <cell r="E259">
            <v>23.7</v>
          </cell>
          <cell r="F259">
            <v>1.7</v>
          </cell>
        </row>
        <row r="260">
          <cell r="B260" t="str">
            <v>５０才～５９才</v>
          </cell>
          <cell r="C260">
            <v>4</v>
          </cell>
          <cell r="D260">
            <v>75</v>
          </cell>
          <cell r="E260">
            <v>25</v>
          </cell>
          <cell r="F260">
            <v>0</v>
          </cell>
        </row>
        <row r="261">
          <cell r="B261" t="str">
            <v>６０才以上</v>
          </cell>
          <cell r="C261">
            <v>1</v>
          </cell>
          <cell r="D261">
            <v>0</v>
          </cell>
          <cell r="E261">
            <v>100</v>
          </cell>
          <cell r="F261">
            <v>0</v>
          </cell>
        </row>
        <row r="265">
          <cell r="A265" t="str">
            <v>Ｑ７どの機種（メーカーのケータイ）を購入したいですか？</v>
          </cell>
        </row>
        <row r="266">
          <cell r="A266" t="str">
            <v>全　体</v>
          </cell>
          <cell r="B266" t="str">
            <v>Ｄ５０３ｉ</v>
          </cell>
          <cell r="C266" t="str">
            <v>Ｆ５０３ｉ</v>
          </cell>
          <cell r="D266" t="str">
            <v>Ｎ５０３ｉ</v>
          </cell>
          <cell r="E266" t="str">
            <v>Ｐ５０３ｉ</v>
          </cell>
          <cell r="F266" t="str">
            <v>ＳＯ５０３ｉ</v>
          </cell>
          <cell r="G266" t="str">
            <v>機種にはこだわらない</v>
          </cell>
          <cell r="H266" t="str">
            <v>不明</v>
          </cell>
        </row>
        <row r="267">
          <cell r="A267">
            <v>321</v>
          </cell>
          <cell r="B267">
            <v>12.1</v>
          </cell>
          <cell r="C267">
            <v>1.2</v>
          </cell>
          <cell r="D267">
            <v>40.799999999999997</v>
          </cell>
          <cell r="E267">
            <v>17.8</v>
          </cell>
          <cell r="F267">
            <v>14</v>
          </cell>
          <cell r="G267">
            <v>13.7</v>
          </cell>
          <cell r="H267">
            <v>0.3</v>
          </cell>
        </row>
        <row r="271">
          <cell r="C271" t="str">
            <v>Ｑ７どの機種（メーカーのケータイ）を購入したいですか？</v>
          </cell>
        </row>
        <row r="272">
          <cell r="C272" t="str">
            <v>全　体</v>
          </cell>
          <cell r="D272" t="str">
            <v>Ｄ５０３ｉ</v>
          </cell>
          <cell r="E272" t="str">
            <v>Ｆ５０３ｉ</v>
          </cell>
          <cell r="F272" t="str">
            <v>Ｎ５０３ｉ</v>
          </cell>
          <cell r="G272" t="str">
            <v>Ｐ５０３ｉ</v>
          </cell>
          <cell r="H272" t="str">
            <v>ＳＯ５０３ｉ</v>
          </cell>
          <cell r="I272" t="str">
            <v>機種にはこだわらない</v>
          </cell>
          <cell r="J272" t="str">
            <v>不明</v>
          </cell>
        </row>
        <row r="273">
          <cell r="A273" t="str">
            <v>性別</v>
          </cell>
          <cell r="B273" t="str">
            <v>全　体</v>
          </cell>
          <cell r="C273">
            <v>321</v>
          </cell>
          <cell r="D273">
            <v>12.1</v>
          </cell>
          <cell r="E273">
            <v>1.2</v>
          </cell>
          <cell r="F273">
            <v>40.799999999999997</v>
          </cell>
          <cell r="G273">
            <v>17.8</v>
          </cell>
          <cell r="H273">
            <v>14</v>
          </cell>
          <cell r="I273">
            <v>13.7</v>
          </cell>
          <cell r="J273">
            <v>0.3</v>
          </cell>
        </row>
        <row r="274">
          <cell r="B274" t="str">
            <v>男性</v>
          </cell>
          <cell r="C274">
            <v>149</v>
          </cell>
          <cell r="D274">
            <v>8.1</v>
          </cell>
          <cell r="E274">
            <v>1.3</v>
          </cell>
          <cell r="F274">
            <v>36.9</v>
          </cell>
          <cell r="G274">
            <v>17.399999999999999</v>
          </cell>
          <cell r="H274">
            <v>20.100000000000001</v>
          </cell>
          <cell r="I274">
            <v>15.4</v>
          </cell>
          <cell r="J274">
            <v>0.7</v>
          </cell>
        </row>
        <row r="275">
          <cell r="B275" t="str">
            <v>女性</v>
          </cell>
          <cell r="C275">
            <v>172</v>
          </cell>
          <cell r="D275">
            <v>15.7</v>
          </cell>
          <cell r="E275">
            <v>1.2</v>
          </cell>
          <cell r="F275">
            <v>44.2</v>
          </cell>
          <cell r="G275">
            <v>18</v>
          </cell>
          <cell r="H275">
            <v>8.6999999999999993</v>
          </cell>
          <cell r="I275">
            <v>12.2</v>
          </cell>
          <cell r="J275">
            <v>0</v>
          </cell>
        </row>
        <row r="279">
          <cell r="C279" t="str">
            <v>Ｑ７どの機種（メーカーのケータイ）を購入したいですか？</v>
          </cell>
        </row>
        <row r="280">
          <cell r="C280" t="str">
            <v>全　体</v>
          </cell>
          <cell r="D280" t="str">
            <v>Ｄ５０３ｉ</v>
          </cell>
          <cell r="E280" t="str">
            <v>Ｆ５０３ｉ</v>
          </cell>
          <cell r="F280" t="str">
            <v>Ｎ５０３ｉ</v>
          </cell>
          <cell r="G280" t="str">
            <v>Ｐ５０３ｉ</v>
          </cell>
          <cell r="H280" t="str">
            <v>ＳＯ５０３ｉ</v>
          </cell>
          <cell r="I280" t="str">
            <v>機種にはこだわらない</v>
          </cell>
          <cell r="J280" t="str">
            <v>不明</v>
          </cell>
        </row>
        <row r="281">
          <cell r="A281" t="str">
            <v>年齢</v>
          </cell>
          <cell r="B281" t="str">
            <v>全　体</v>
          </cell>
          <cell r="C281">
            <v>321</v>
          </cell>
          <cell r="D281">
            <v>12.1</v>
          </cell>
          <cell r="E281">
            <v>1.2</v>
          </cell>
          <cell r="F281">
            <v>40.799999999999997</v>
          </cell>
          <cell r="G281">
            <v>17.8</v>
          </cell>
          <cell r="H281">
            <v>14</v>
          </cell>
          <cell r="I281">
            <v>13.7</v>
          </cell>
          <cell r="J281">
            <v>0.3</v>
          </cell>
        </row>
        <row r="282">
          <cell r="B282" t="str">
            <v>１２才未満</v>
          </cell>
          <cell r="C282">
            <v>0</v>
          </cell>
          <cell r="D282">
            <v>0</v>
          </cell>
          <cell r="E282">
            <v>0</v>
          </cell>
          <cell r="F282">
            <v>0</v>
          </cell>
          <cell r="G282">
            <v>0</v>
          </cell>
          <cell r="H282">
            <v>0</v>
          </cell>
          <cell r="I282">
            <v>0</v>
          </cell>
          <cell r="J282">
            <v>0</v>
          </cell>
        </row>
        <row r="283">
          <cell r="B283" t="str">
            <v>１２才～１９才</v>
          </cell>
          <cell r="C283">
            <v>10</v>
          </cell>
          <cell r="D283">
            <v>10</v>
          </cell>
          <cell r="E283">
            <v>0</v>
          </cell>
          <cell r="F283">
            <v>50</v>
          </cell>
          <cell r="G283">
            <v>0</v>
          </cell>
          <cell r="H283">
            <v>30</v>
          </cell>
          <cell r="I283">
            <v>10</v>
          </cell>
          <cell r="J283">
            <v>0</v>
          </cell>
        </row>
        <row r="284">
          <cell r="B284" t="str">
            <v>２０才～２４才</v>
          </cell>
          <cell r="C284">
            <v>48</v>
          </cell>
          <cell r="D284">
            <v>6.3</v>
          </cell>
          <cell r="E284">
            <v>2.1</v>
          </cell>
          <cell r="F284">
            <v>41.7</v>
          </cell>
          <cell r="G284">
            <v>22.9</v>
          </cell>
          <cell r="H284">
            <v>14.6</v>
          </cell>
          <cell r="I284">
            <v>12.5</v>
          </cell>
          <cell r="J284">
            <v>0</v>
          </cell>
        </row>
        <row r="285">
          <cell r="B285" t="str">
            <v>２５才～２９才</v>
          </cell>
          <cell r="C285">
            <v>85</v>
          </cell>
          <cell r="D285">
            <v>12.9</v>
          </cell>
          <cell r="E285">
            <v>0</v>
          </cell>
          <cell r="F285">
            <v>50.6</v>
          </cell>
          <cell r="G285">
            <v>12.9</v>
          </cell>
          <cell r="H285">
            <v>11.8</v>
          </cell>
          <cell r="I285">
            <v>10.6</v>
          </cell>
          <cell r="J285">
            <v>1.2</v>
          </cell>
        </row>
        <row r="286">
          <cell r="B286" t="str">
            <v>３０才～３４才</v>
          </cell>
          <cell r="C286">
            <v>72</v>
          </cell>
          <cell r="D286">
            <v>13.9</v>
          </cell>
          <cell r="E286">
            <v>1.4</v>
          </cell>
          <cell r="F286">
            <v>34.700000000000003</v>
          </cell>
          <cell r="G286">
            <v>19.399999999999999</v>
          </cell>
          <cell r="H286">
            <v>15.3</v>
          </cell>
          <cell r="I286">
            <v>15.3</v>
          </cell>
          <cell r="J286">
            <v>0</v>
          </cell>
        </row>
        <row r="287">
          <cell r="B287" t="str">
            <v>３５才～３９才</v>
          </cell>
          <cell r="C287">
            <v>59</v>
          </cell>
          <cell r="D287">
            <v>10.199999999999999</v>
          </cell>
          <cell r="E287">
            <v>1.7</v>
          </cell>
          <cell r="F287">
            <v>39</v>
          </cell>
          <cell r="G287">
            <v>22</v>
          </cell>
          <cell r="H287">
            <v>11.9</v>
          </cell>
          <cell r="I287">
            <v>15.3</v>
          </cell>
          <cell r="J287">
            <v>0</v>
          </cell>
        </row>
        <row r="288">
          <cell r="B288" t="str">
            <v>４０才～４９才</v>
          </cell>
          <cell r="C288">
            <v>44</v>
          </cell>
          <cell r="D288">
            <v>18.2</v>
          </cell>
          <cell r="E288">
            <v>2.2999999999999998</v>
          </cell>
          <cell r="F288">
            <v>31.8</v>
          </cell>
          <cell r="G288">
            <v>18.2</v>
          </cell>
          <cell r="H288">
            <v>15.9</v>
          </cell>
          <cell r="I288">
            <v>13.6</v>
          </cell>
          <cell r="J288">
            <v>0</v>
          </cell>
        </row>
        <row r="289">
          <cell r="B289" t="str">
            <v>５０才～５９才</v>
          </cell>
          <cell r="C289">
            <v>3</v>
          </cell>
          <cell r="D289">
            <v>0</v>
          </cell>
          <cell r="E289">
            <v>0</v>
          </cell>
          <cell r="F289">
            <v>33.299999999999997</v>
          </cell>
          <cell r="G289">
            <v>0</v>
          </cell>
          <cell r="H289">
            <v>0</v>
          </cell>
          <cell r="I289">
            <v>66.7</v>
          </cell>
          <cell r="J289">
            <v>0</v>
          </cell>
        </row>
        <row r="290">
          <cell r="B290" t="str">
            <v>６０才以上</v>
          </cell>
          <cell r="C290">
            <v>0</v>
          </cell>
          <cell r="D290">
            <v>0</v>
          </cell>
          <cell r="E290">
            <v>0</v>
          </cell>
          <cell r="F290">
            <v>0</v>
          </cell>
          <cell r="G290">
            <v>0</v>
          </cell>
          <cell r="H290">
            <v>0</v>
          </cell>
          <cell r="I290">
            <v>0</v>
          </cell>
          <cell r="J290">
            <v>0</v>
          </cell>
        </row>
        <row r="294">
          <cell r="A294" t="str">
            <v>Ｑ８あなたが使ってみたいｉアプリは何ですか？（いくつでも）</v>
          </cell>
        </row>
        <row r="295">
          <cell r="A295" t="str">
            <v>全　体</v>
          </cell>
          <cell r="B295" t="str">
            <v>天気</v>
          </cell>
          <cell r="C295" t="str">
            <v>銀行・証券</v>
          </cell>
          <cell r="D295" t="str">
            <v>交通・地図</v>
          </cell>
          <cell r="E295" t="str">
            <v>着メロ・カラオケ</v>
          </cell>
          <cell r="F295" t="str">
            <v>画像・時計</v>
          </cell>
          <cell r="G295" t="str">
            <v>ゲーム</v>
          </cell>
          <cell r="H295" t="str">
            <v>通信型ゲーム</v>
          </cell>
          <cell r="I295" t="str">
            <v>占い</v>
          </cell>
          <cell r="J295" t="str">
            <v>エンターテインメント</v>
          </cell>
          <cell r="K295" t="str">
            <v>懸賞・くじ・競馬</v>
          </cell>
          <cell r="L295" t="str">
            <v>バラエティ・メール</v>
          </cell>
          <cell r="M295" t="str">
            <v>不明</v>
          </cell>
        </row>
        <row r="296">
          <cell r="A296">
            <v>321</v>
          </cell>
          <cell r="B296">
            <v>36.1</v>
          </cell>
          <cell r="C296">
            <v>34.299999999999997</v>
          </cell>
          <cell r="D296">
            <v>50.8</v>
          </cell>
          <cell r="E296">
            <v>53.3</v>
          </cell>
          <cell r="F296">
            <v>50.8</v>
          </cell>
          <cell r="G296">
            <v>60.7</v>
          </cell>
          <cell r="H296">
            <v>26.2</v>
          </cell>
          <cell r="I296">
            <v>19</v>
          </cell>
          <cell r="J296">
            <v>32.700000000000003</v>
          </cell>
          <cell r="K296">
            <v>47.4</v>
          </cell>
          <cell r="L296">
            <v>37.700000000000003</v>
          </cell>
          <cell r="M296">
            <v>2.8</v>
          </cell>
        </row>
        <row r="300">
          <cell r="C300" t="str">
            <v>Ｑ８あなたが使ってみたいｉアプリは何ですか？（いくつでも）</v>
          </cell>
        </row>
        <row r="301">
          <cell r="C301" t="str">
            <v>全　体</v>
          </cell>
          <cell r="D301" t="str">
            <v>天気</v>
          </cell>
          <cell r="E301" t="str">
            <v>銀行・証券</v>
          </cell>
          <cell r="F301" t="str">
            <v>交通・地図</v>
          </cell>
          <cell r="G301" t="str">
            <v>着メロ・カラオケ</v>
          </cell>
          <cell r="H301" t="str">
            <v>画像・時計</v>
          </cell>
          <cell r="I301" t="str">
            <v>ゲーム</v>
          </cell>
          <cell r="J301" t="str">
            <v>通信型ゲーム</v>
          </cell>
          <cell r="K301" t="str">
            <v>占い</v>
          </cell>
          <cell r="L301" t="str">
            <v>エンターテインメント</v>
          </cell>
          <cell r="M301" t="str">
            <v>懸賞・くじ・競馬</v>
          </cell>
          <cell r="N301" t="str">
            <v>バラエティ・メール</v>
          </cell>
          <cell r="O301" t="str">
            <v>不明</v>
          </cell>
        </row>
        <row r="302">
          <cell r="A302" t="str">
            <v>性別</v>
          </cell>
          <cell r="B302" t="str">
            <v>全　体</v>
          </cell>
          <cell r="C302">
            <v>321</v>
          </cell>
          <cell r="D302">
            <v>36.1</v>
          </cell>
          <cell r="E302">
            <v>34.299999999999997</v>
          </cell>
          <cell r="F302">
            <v>50.8</v>
          </cell>
          <cell r="G302">
            <v>53.3</v>
          </cell>
          <cell r="H302">
            <v>50.8</v>
          </cell>
          <cell r="I302">
            <v>60.7</v>
          </cell>
          <cell r="J302">
            <v>26.2</v>
          </cell>
          <cell r="K302">
            <v>19</v>
          </cell>
          <cell r="L302">
            <v>32.700000000000003</v>
          </cell>
          <cell r="M302">
            <v>47.4</v>
          </cell>
          <cell r="N302">
            <v>37.700000000000003</v>
          </cell>
          <cell r="O302">
            <v>2.8</v>
          </cell>
        </row>
        <row r="303">
          <cell r="B303" t="str">
            <v>男性</v>
          </cell>
          <cell r="C303">
            <v>149</v>
          </cell>
          <cell r="D303">
            <v>39.6</v>
          </cell>
          <cell r="E303">
            <v>38.9</v>
          </cell>
          <cell r="F303">
            <v>49.7</v>
          </cell>
          <cell r="G303">
            <v>40.9</v>
          </cell>
          <cell r="H303">
            <v>46.3</v>
          </cell>
          <cell r="I303">
            <v>60.4</v>
          </cell>
          <cell r="J303">
            <v>20.100000000000001</v>
          </cell>
          <cell r="K303">
            <v>8.1</v>
          </cell>
          <cell r="L303">
            <v>32.200000000000003</v>
          </cell>
          <cell r="M303">
            <v>45.6</v>
          </cell>
          <cell r="N303">
            <v>32.200000000000003</v>
          </cell>
          <cell r="O303">
            <v>3.4</v>
          </cell>
        </row>
        <row r="304">
          <cell r="B304" t="str">
            <v>女性</v>
          </cell>
          <cell r="C304">
            <v>172</v>
          </cell>
          <cell r="D304">
            <v>33.1</v>
          </cell>
          <cell r="E304">
            <v>30.2</v>
          </cell>
          <cell r="F304">
            <v>51.7</v>
          </cell>
          <cell r="G304">
            <v>64</v>
          </cell>
          <cell r="H304">
            <v>54.7</v>
          </cell>
          <cell r="I304">
            <v>61</v>
          </cell>
          <cell r="J304">
            <v>31.4</v>
          </cell>
          <cell r="K304">
            <v>28.5</v>
          </cell>
          <cell r="L304">
            <v>33.1</v>
          </cell>
          <cell r="M304">
            <v>48.8</v>
          </cell>
          <cell r="N304">
            <v>42.4</v>
          </cell>
          <cell r="O304">
            <v>2.2999999999999998</v>
          </cell>
        </row>
        <row r="308">
          <cell r="C308" t="str">
            <v>Ｑ８あなたが使ってみたいｉアプリは何ですか？（いくつでも）</v>
          </cell>
        </row>
        <row r="309">
          <cell r="C309" t="str">
            <v>全　体</v>
          </cell>
          <cell r="D309" t="str">
            <v>天気</v>
          </cell>
          <cell r="E309" t="str">
            <v>銀行・証券</v>
          </cell>
          <cell r="F309" t="str">
            <v>交通・地図</v>
          </cell>
          <cell r="G309" t="str">
            <v>着メロ・カラオケ</v>
          </cell>
          <cell r="H309" t="str">
            <v>画像・時計</v>
          </cell>
          <cell r="I309" t="str">
            <v>ゲーム</v>
          </cell>
          <cell r="J309" t="str">
            <v>通信型ゲーム</v>
          </cell>
          <cell r="K309" t="str">
            <v>占い</v>
          </cell>
          <cell r="L309" t="str">
            <v>エンターテインメント</v>
          </cell>
          <cell r="M309" t="str">
            <v>懸賞・くじ・競馬</v>
          </cell>
          <cell r="N309" t="str">
            <v>バラエティ・メール</v>
          </cell>
          <cell r="O309" t="str">
            <v>不明</v>
          </cell>
        </row>
        <row r="310">
          <cell r="A310" t="str">
            <v>年齢</v>
          </cell>
          <cell r="B310" t="str">
            <v>全　体</v>
          </cell>
          <cell r="C310">
            <v>321</v>
          </cell>
          <cell r="D310">
            <v>36.1</v>
          </cell>
          <cell r="E310">
            <v>34.299999999999997</v>
          </cell>
          <cell r="F310">
            <v>50.8</v>
          </cell>
          <cell r="G310">
            <v>53.3</v>
          </cell>
          <cell r="H310">
            <v>50.8</v>
          </cell>
          <cell r="I310">
            <v>60.7</v>
          </cell>
          <cell r="J310">
            <v>26.2</v>
          </cell>
          <cell r="K310">
            <v>19</v>
          </cell>
          <cell r="L310">
            <v>32.700000000000003</v>
          </cell>
          <cell r="M310">
            <v>47.4</v>
          </cell>
          <cell r="N310">
            <v>37.700000000000003</v>
          </cell>
          <cell r="O310">
            <v>2.8</v>
          </cell>
        </row>
        <row r="311">
          <cell r="B311" t="str">
            <v>１２才未満</v>
          </cell>
          <cell r="C311">
            <v>0</v>
          </cell>
          <cell r="D311">
            <v>0</v>
          </cell>
          <cell r="E311">
            <v>0</v>
          </cell>
          <cell r="F311">
            <v>0</v>
          </cell>
          <cell r="G311">
            <v>0</v>
          </cell>
          <cell r="H311">
            <v>0</v>
          </cell>
          <cell r="I311">
            <v>0</v>
          </cell>
          <cell r="J311">
            <v>0</v>
          </cell>
          <cell r="K311">
            <v>0</v>
          </cell>
          <cell r="L311">
            <v>0</v>
          </cell>
          <cell r="M311">
            <v>0</v>
          </cell>
          <cell r="N311">
            <v>0</v>
          </cell>
          <cell r="O311">
            <v>0</v>
          </cell>
        </row>
        <row r="312">
          <cell r="B312" t="str">
            <v>１２才～１９才</v>
          </cell>
          <cell r="C312">
            <v>10</v>
          </cell>
          <cell r="D312">
            <v>50</v>
          </cell>
          <cell r="E312">
            <v>10</v>
          </cell>
          <cell r="F312">
            <v>30</v>
          </cell>
          <cell r="G312">
            <v>70</v>
          </cell>
          <cell r="H312">
            <v>70</v>
          </cell>
          <cell r="I312">
            <v>90</v>
          </cell>
          <cell r="J312">
            <v>30</v>
          </cell>
          <cell r="K312">
            <v>50</v>
          </cell>
          <cell r="L312">
            <v>40</v>
          </cell>
          <cell r="M312">
            <v>30</v>
          </cell>
          <cell r="N312">
            <v>50</v>
          </cell>
          <cell r="O312">
            <v>0</v>
          </cell>
        </row>
        <row r="313">
          <cell r="B313" t="str">
            <v>２０才～２４才</v>
          </cell>
          <cell r="C313">
            <v>48</v>
          </cell>
          <cell r="D313">
            <v>39.6</v>
          </cell>
          <cell r="E313">
            <v>29.2</v>
          </cell>
          <cell r="F313">
            <v>41.7</v>
          </cell>
          <cell r="G313">
            <v>66.7</v>
          </cell>
          <cell r="H313">
            <v>60.4</v>
          </cell>
          <cell r="I313">
            <v>70.8</v>
          </cell>
          <cell r="J313">
            <v>37.5</v>
          </cell>
          <cell r="K313">
            <v>27.1</v>
          </cell>
          <cell r="L313">
            <v>41.7</v>
          </cell>
          <cell r="M313">
            <v>33.299999999999997</v>
          </cell>
          <cell r="N313">
            <v>41.7</v>
          </cell>
          <cell r="O313">
            <v>2.1</v>
          </cell>
        </row>
        <row r="314">
          <cell r="B314" t="str">
            <v>２５才～２９才</v>
          </cell>
          <cell r="C314">
            <v>85</v>
          </cell>
          <cell r="D314">
            <v>34.1</v>
          </cell>
          <cell r="E314">
            <v>27.1</v>
          </cell>
          <cell r="F314">
            <v>47.1</v>
          </cell>
          <cell r="G314">
            <v>64.7</v>
          </cell>
          <cell r="H314">
            <v>47.1</v>
          </cell>
          <cell r="I314">
            <v>65.900000000000006</v>
          </cell>
          <cell r="J314">
            <v>37.6</v>
          </cell>
          <cell r="K314">
            <v>23.5</v>
          </cell>
          <cell r="L314">
            <v>31.8</v>
          </cell>
          <cell r="M314">
            <v>47.1</v>
          </cell>
          <cell r="N314">
            <v>37.6</v>
          </cell>
          <cell r="O314">
            <v>4.7</v>
          </cell>
        </row>
        <row r="315">
          <cell r="B315" t="str">
            <v>３０才～３４才</v>
          </cell>
          <cell r="C315">
            <v>72</v>
          </cell>
          <cell r="D315">
            <v>33.299999999999997</v>
          </cell>
          <cell r="E315">
            <v>45.8</v>
          </cell>
          <cell r="F315">
            <v>50</v>
          </cell>
          <cell r="G315">
            <v>50</v>
          </cell>
          <cell r="H315">
            <v>55.6</v>
          </cell>
          <cell r="I315">
            <v>50</v>
          </cell>
          <cell r="J315">
            <v>23.6</v>
          </cell>
          <cell r="K315">
            <v>15.3</v>
          </cell>
          <cell r="L315">
            <v>34.700000000000003</v>
          </cell>
          <cell r="M315">
            <v>52.8</v>
          </cell>
          <cell r="N315">
            <v>34.700000000000003</v>
          </cell>
          <cell r="O315">
            <v>4.2</v>
          </cell>
        </row>
        <row r="316">
          <cell r="B316" t="str">
            <v>３５才～３９才</v>
          </cell>
          <cell r="C316">
            <v>59</v>
          </cell>
          <cell r="D316">
            <v>35.6</v>
          </cell>
          <cell r="E316">
            <v>35.6</v>
          </cell>
          <cell r="F316">
            <v>61</v>
          </cell>
          <cell r="G316">
            <v>42.4</v>
          </cell>
          <cell r="H316">
            <v>49.2</v>
          </cell>
          <cell r="I316">
            <v>59.3</v>
          </cell>
          <cell r="J316">
            <v>18.600000000000001</v>
          </cell>
          <cell r="K316">
            <v>15.3</v>
          </cell>
          <cell r="L316">
            <v>28.8</v>
          </cell>
          <cell r="M316">
            <v>52.5</v>
          </cell>
          <cell r="N316">
            <v>42.4</v>
          </cell>
          <cell r="O316">
            <v>0</v>
          </cell>
        </row>
        <row r="317">
          <cell r="B317" t="str">
            <v>４０才～４９才</v>
          </cell>
          <cell r="C317">
            <v>44</v>
          </cell>
          <cell r="D317">
            <v>38.6</v>
          </cell>
          <cell r="E317">
            <v>40.9</v>
          </cell>
          <cell r="F317">
            <v>59.1</v>
          </cell>
          <cell r="G317">
            <v>34.1</v>
          </cell>
          <cell r="H317">
            <v>38.6</v>
          </cell>
          <cell r="I317">
            <v>52.3</v>
          </cell>
          <cell r="J317">
            <v>6.8</v>
          </cell>
          <cell r="K317">
            <v>6.8</v>
          </cell>
          <cell r="L317">
            <v>25</v>
          </cell>
          <cell r="M317">
            <v>50</v>
          </cell>
          <cell r="N317">
            <v>29.5</v>
          </cell>
          <cell r="O317">
            <v>2.2999999999999998</v>
          </cell>
        </row>
        <row r="318">
          <cell r="B318" t="str">
            <v>５０才～５９才</v>
          </cell>
          <cell r="C318">
            <v>3</v>
          </cell>
          <cell r="D318">
            <v>33.299999999999997</v>
          </cell>
          <cell r="E318">
            <v>0</v>
          </cell>
          <cell r="F318">
            <v>66.7</v>
          </cell>
          <cell r="G318">
            <v>33.299999999999997</v>
          </cell>
          <cell r="H318">
            <v>33.299999999999997</v>
          </cell>
          <cell r="I318">
            <v>66.7</v>
          </cell>
          <cell r="J318">
            <v>0</v>
          </cell>
          <cell r="K318">
            <v>0</v>
          </cell>
          <cell r="L318">
            <v>33.299999999999997</v>
          </cell>
          <cell r="M318">
            <v>66.7</v>
          </cell>
          <cell r="N318">
            <v>33.299999999999997</v>
          </cell>
          <cell r="O318">
            <v>0</v>
          </cell>
        </row>
        <row r="319">
          <cell r="B319" t="str">
            <v>６０才以上</v>
          </cell>
          <cell r="C319">
            <v>0</v>
          </cell>
          <cell r="D319">
            <v>0</v>
          </cell>
          <cell r="E319">
            <v>0</v>
          </cell>
          <cell r="F319">
            <v>0</v>
          </cell>
          <cell r="G319">
            <v>0</v>
          </cell>
          <cell r="H319">
            <v>0</v>
          </cell>
          <cell r="I319">
            <v>0</v>
          </cell>
          <cell r="J319">
            <v>0</v>
          </cell>
          <cell r="K319">
            <v>0</v>
          </cell>
          <cell r="L319">
            <v>0</v>
          </cell>
          <cell r="M319">
            <v>0</v>
          </cell>
          <cell r="N319">
            <v>0</v>
          </cell>
          <cell r="O319">
            <v>0</v>
          </cell>
        </row>
        <row r="323">
          <cell r="A323" t="str">
            <v>Ｑ９ｉアプリ対応機種を購入したい理由は何ですか？</v>
          </cell>
        </row>
        <row r="324">
          <cell r="A324" t="str">
            <v>全　体</v>
          </cell>
          <cell r="B324" t="str">
            <v>友達が使っているから</v>
          </cell>
          <cell r="C324" t="str">
            <v>テレビＣＭを見て欲しくなったから</v>
          </cell>
          <cell r="D324" t="str">
            <v>雑誌の記事を見て欲しくなったから</v>
          </cell>
          <cell r="E324" t="str">
            <v>メルマガを見て欲しくなったから</v>
          </cell>
          <cell r="F324" t="str">
            <v>やってみたいｉアプリがあるから</v>
          </cell>
          <cell r="G324" t="str">
            <v>流行に乗り遅れたくないから</v>
          </cell>
          <cell r="H324" t="str">
            <v>その他</v>
          </cell>
          <cell r="I324" t="str">
            <v>不明</v>
          </cell>
        </row>
        <row r="325">
          <cell r="A325">
            <v>321</v>
          </cell>
          <cell r="B325">
            <v>5.3</v>
          </cell>
          <cell r="C325">
            <v>30.5</v>
          </cell>
          <cell r="D325">
            <v>22.1</v>
          </cell>
          <cell r="E325">
            <v>0.3</v>
          </cell>
          <cell r="F325">
            <v>29</v>
          </cell>
          <cell r="G325">
            <v>16.5</v>
          </cell>
          <cell r="H325">
            <v>0</v>
          </cell>
          <cell r="I325">
            <v>14.3</v>
          </cell>
        </row>
        <row r="329">
          <cell r="C329" t="str">
            <v>Ｑ９ｉアプリ対応機種を購入したい理由は何ですか？</v>
          </cell>
        </row>
        <row r="330">
          <cell r="C330" t="str">
            <v>全　体</v>
          </cell>
          <cell r="D330" t="str">
            <v>友達が使っているから</v>
          </cell>
          <cell r="E330" t="str">
            <v>テレビＣＭを見て欲しくなったから</v>
          </cell>
          <cell r="F330" t="str">
            <v>雑誌の記事を見て欲しくなったから</v>
          </cell>
          <cell r="G330" t="str">
            <v>メルマガを見て欲しくなったから</v>
          </cell>
          <cell r="H330" t="str">
            <v>やってみたいｉアプリがあるから</v>
          </cell>
          <cell r="I330" t="str">
            <v>流行に乗り遅れたくないから</v>
          </cell>
          <cell r="J330" t="str">
            <v>その他</v>
          </cell>
          <cell r="K330" t="str">
            <v>不明</v>
          </cell>
        </row>
        <row r="331">
          <cell r="A331" t="str">
            <v>性別</v>
          </cell>
          <cell r="B331" t="str">
            <v>全　体</v>
          </cell>
          <cell r="C331">
            <v>321</v>
          </cell>
          <cell r="D331">
            <v>5.3</v>
          </cell>
          <cell r="E331">
            <v>30.5</v>
          </cell>
          <cell r="F331">
            <v>22.1</v>
          </cell>
          <cell r="G331">
            <v>0.3</v>
          </cell>
          <cell r="H331">
            <v>29</v>
          </cell>
          <cell r="I331">
            <v>16.5</v>
          </cell>
          <cell r="J331">
            <v>0</v>
          </cell>
          <cell r="K331">
            <v>14.3</v>
          </cell>
        </row>
        <row r="332">
          <cell r="B332" t="str">
            <v>男性</v>
          </cell>
          <cell r="C332">
            <v>149</v>
          </cell>
          <cell r="D332">
            <v>4.7</v>
          </cell>
          <cell r="E332">
            <v>22.1</v>
          </cell>
          <cell r="F332">
            <v>24.8</v>
          </cell>
          <cell r="G332">
            <v>0.7</v>
          </cell>
          <cell r="H332">
            <v>32.9</v>
          </cell>
          <cell r="I332">
            <v>23.5</v>
          </cell>
          <cell r="J332">
            <v>0</v>
          </cell>
          <cell r="K332">
            <v>12.1</v>
          </cell>
        </row>
        <row r="333">
          <cell r="B333" t="str">
            <v>女性</v>
          </cell>
          <cell r="C333">
            <v>172</v>
          </cell>
          <cell r="D333">
            <v>5.8</v>
          </cell>
          <cell r="E333">
            <v>37.799999999999997</v>
          </cell>
          <cell r="F333">
            <v>19.8</v>
          </cell>
          <cell r="G333">
            <v>0</v>
          </cell>
          <cell r="H333">
            <v>25.6</v>
          </cell>
          <cell r="I333">
            <v>10.5</v>
          </cell>
          <cell r="J333">
            <v>0</v>
          </cell>
          <cell r="K333">
            <v>16.3</v>
          </cell>
        </row>
        <row r="337">
          <cell r="C337" t="str">
            <v>Ｑ９ｉアプリ対応機種を購入したい理由は何ですか？</v>
          </cell>
        </row>
        <row r="338">
          <cell r="C338" t="str">
            <v>全　体</v>
          </cell>
          <cell r="D338" t="str">
            <v>友達が使っているから</v>
          </cell>
          <cell r="E338" t="str">
            <v>テレビＣＭを見て欲しくなったから</v>
          </cell>
          <cell r="F338" t="str">
            <v>雑誌の記事を見て欲しくなったから</v>
          </cell>
          <cell r="G338" t="str">
            <v>メルマガを見て欲しくなったから</v>
          </cell>
          <cell r="H338" t="str">
            <v>やってみたいｉアプリがあるから</v>
          </cell>
          <cell r="I338" t="str">
            <v>流行に乗り遅れたくないから</v>
          </cell>
          <cell r="J338" t="str">
            <v>その他</v>
          </cell>
          <cell r="K338" t="str">
            <v>不明</v>
          </cell>
        </row>
        <row r="339">
          <cell r="A339" t="str">
            <v>年齢</v>
          </cell>
          <cell r="B339" t="str">
            <v>全　体</v>
          </cell>
          <cell r="C339">
            <v>321</v>
          </cell>
          <cell r="D339">
            <v>5.3</v>
          </cell>
          <cell r="E339">
            <v>30.5</v>
          </cell>
          <cell r="F339">
            <v>22.1</v>
          </cell>
          <cell r="G339">
            <v>0.3</v>
          </cell>
          <cell r="H339">
            <v>29</v>
          </cell>
          <cell r="I339">
            <v>16.5</v>
          </cell>
          <cell r="J339">
            <v>0</v>
          </cell>
          <cell r="K339">
            <v>14.3</v>
          </cell>
        </row>
        <row r="340">
          <cell r="B340" t="str">
            <v>１２才未満</v>
          </cell>
          <cell r="C340">
            <v>0</v>
          </cell>
          <cell r="D340">
            <v>0</v>
          </cell>
          <cell r="E340">
            <v>0</v>
          </cell>
          <cell r="F340">
            <v>0</v>
          </cell>
          <cell r="G340">
            <v>0</v>
          </cell>
          <cell r="H340">
            <v>0</v>
          </cell>
          <cell r="I340">
            <v>0</v>
          </cell>
          <cell r="J340">
            <v>0</v>
          </cell>
          <cell r="K340">
            <v>0</v>
          </cell>
        </row>
        <row r="341">
          <cell r="B341" t="str">
            <v>１２才～１９才</v>
          </cell>
          <cell r="C341">
            <v>10</v>
          </cell>
          <cell r="D341">
            <v>10</v>
          </cell>
          <cell r="E341">
            <v>50</v>
          </cell>
          <cell r="F341">
            <v>20</v>
          </cell>
          <cell r="G341">
            <v>0</v>
          </cell>
          <cell r="H341">
            <v>40</v>
          </cell>
          <cell r="I341">
            <v>20</v>
          </cell>
          <cell r="J341">
            <v>0</v>
          </cell>
          <cell r="K341">
            <v>10</v>
          </cell>
        </row>
        <row r="342">
          <cell r="B342" t="str">
            <v>２０才～２４才</v>
          </cell>
          <cell r="C342">
            <v>48</v>
          </cell>
          <cell r="D342">
            <v>2.1</v>
          </cell>
          <cell r="E342">
            <v>39.6</v>
          </cell>
          <cell r="F342">
            <v>22.9</v>
          </cell>
          <cell r="G342">
            <v>0</v>
          </cell>
          <cell r="H342">
            <v>27.1</v>
          </cell>
          <cell r="I342">
            <v>22.9</v>
          </cell>
          <cell r="J342">
            <v>0</v>
          </cell>
          <cell r="K342">
            <v>16.7</v>
          </cell>
        </row>
        <row r="343">
          <cell r="B343" t="str">
            <v>２５才～２９才</v>
          </cell>
          <cell r="C343">
            <v>85</v>
          </cell>
          <cell r="D343">
            <v>9.4</v>
          </cell>
          <cell r="E343">
            <v>31.8</v>
          </cell>
          <cell r="F343">
            <v>30.6</v>
          </cell>
          <cell r="G343">
            <v>0</v>
          </cell>
          <cell r="H343">
            <v>18.8</v>
          </cell>
          <cell r="I343">
            <v>8.1999999999999993</v>
          </cell>
          <cell r="J343">
            <v>0</v>
          </cell>
          <cell r="K343">
            <v>16.5</v>
          </cell>
        </row>
        <row r="344">
          <cell r="B344" t="str">
            <v>３０才～３４才</v>
          </cell>
          <cell r="C344">
            <v>72</v>
          </cell>
          <cell r="D344">
            <v>4.2</v>
          </cell>
          <cell r="E344">
            <v>36.1</v>
          </cell>
          <cell r="F344">
            <v>18.100000000000001</v>
          </cell>
          <cell r="G344">
            <v>0</v>
          </cell>
          <cell r="H344">
            <v>30.6</v>
          </cell>
          <cell r="I344">
            <v>13.9</v>
          </cell>
          <cell r="J344">
            <v>0</v>
          </cell>
          <cell r="K344">
            <v>18.100000000000001</v>
          </cell>
        </row>
        <row r="345">
          <cell r="B345" t="str">
            <v>３５才～３９才</v>
          </cell>
          <cell r="C345">
            <v>59</v>
          </cell>
          <cell r="D345">
            <v>1.7</v>
          </cell>
          <cell r="E345">
            <v>25.4</v>
          </cell>
          <cell r="F345">
            <v>18.600000000000001</v>
          </cell>
          <cell r="G345">
            <v>1.7</v>
          </cell>
          <cell r="H345">
            <v>39</v>
          </cell>
          <cell r="I345">
            <v>15.3</v>
          </cell>
          <cell r="J345">
            <v>0</v>
          </cell>
          <cell r="K345">
            <v>8.5</v>
          </cell>
        </row>
        <row r="346">
          <cell r="B346" t="str">
            <v>４０才～４９才</v>
          </cell>
          <cell r="C346">
            <v>44</v>
          </cell>
          <cell r="D346">
            <v>6.8</v>
          </cell>
          <cell r="E346">
            <v>13.6</v>
          </cell>
          <cell r="F346">
            <v>18.2</v>
          </cell>
          <cell r="G346">
            <v>0</v>
          </cell>
          <cell r="H346">
            <v>34.1</v>
          </cell>
          <cell r="I346">
            <v>25</v>
          </cell>
          <cell r="J346">
            <v>0</v>
          </cell>
          <cell r="K346">
            <v>11.4</v>
          </cell>
        </row>
        <row r="347">
          <cell r="B347" t="str">
            <v>５０才～５９才</v>
          </cell>
          <cell r="C347">
            <v>3</v>
          </cell>
          <cell r="D347">
            <v>0</v>
          </cell>
          <cell r="E347">
            <v>0</v>
          </cell>
          <cell r="F347">
            <v>0</v>
          </cell>
          <cell r="G347">
            <v>0</v>
          </cell>
          <cell r="H347">
            <v>0</v>
          </cell>
          <cell r="I347">
            <v>100</v>
          </cell>
          <cell r="J347">
            <v>0</v>
          </cell>
          <cell r="K347">
            <v>0</v>
          </cell>
        </row>
        <row r="348">
          <cell r="B348" t="str">
            <v>６０才以上</v>
          </cell>
          <cell r="C348">
            <v>0</v>
          </cell>
          <cell r="D348">
            <v>0</v>
          </cell>
          <cell r="E348">
            <v>0</v>
          </cell>
          <cell r="F348">
            <v>0</v>
          </cell>
          <cell r="G348">
            <v>0</v>
          </cell>
          <cell r="H348">
            <v>0</v>
          </cell>
          <cell r="I348">
            <v>0</v>
          </cell>
          <cell r="J348">
            <v>0</v>
          </cell>
          <cell r="K34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refreshedDate="38910.468679745369" createdVersion="1" refreshedVersion="2" recordCount="200" upgradeOnRefresh="1">
  <cacheSource type="worksheet">
    <worksheetSource ref="AD7:AD207" sheet="シミュレーションの計算の仕方"/>
  </cacheSource>
  <cacheFields count="1">
    <cacheField name="firstchoice" numFmtId="0">
      <sharedItems count="4">
        <s v="D"/>
        <s v="C"/>
        <s v="A"/>
        <s v="B"/>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r>
  <r>
    <x v="1"/>
  </r>
  <r>
    <x v="0"/>
  </r>
  <r>
    <x v="1"/>
  </r>
  <r>
    <x v="2"/>
  </r>
  <r>
    <x v="3"/>
  </r>
  <r>
    <x v="0"/>
  </r>
  <r>
    <x v="2"/>
  </r>
  <r>
    <x v="3"/>
  </r>
  <r>
    <x v="3"/>
  </r>
  <r>
    <x v="0"/>
  </r>
  <r>
    <x v="0"/>
  </r>
  <r>
    <x v="3"/>
  </r>
  <r>
    <x v="2"/>
  </r>
  <r>
    <x v="0"/>
  </r>
  <r>
    <x v="1"/>
  </r>
  <r>
    <x v="0"/>
  </r>
  <r>
    <x v="0"/>
  </r>
  <r>
    <x v="1"/>
  </r>
  <r>
    <x v="0"/>
  </r>
  <r>
    <x v="0"/>
  </r>
  <r>
    <x v="3"/>
  </r>
  <r>
    <x v="0"/>
  </r>
  <r>
    <x v="3"/>
  </r>
  <r>
    <x v="3"/>
  </r>
  <r>
    <x v="0"/>
  </r>
  <r>
    <x v="0"/>
  </r>
  <r>
    <x v="0"/>
  </r>
  <r>
    <x v="3"/>
  </r>
  <r>
    <x v="0"/>
  </r>
  <r>
    <x v="0"/>
  </r>
  <r>
    <x v="0"/>
  </r>
  <r>
    <x v="3"/>
  </r>
  <r>
    <x v="3"/>
  </r>
  <r>
    <x v="0"/>
  </r>
  <r>
    <x v="1"/>
  </r>
  <r>
    <x v="0"/>
  </r>
  <r>
    <x v="3"/>
  </r>
  <r>
    <x v="1"/>
  </r>
  <r>
    <x v="0"/>
  </r>
  <r>
    <x v="0"/>
  </r>
  <r>
    <x v="0"/>
  </r>
  <r>
    <x v="0"/>
  </r>
  <r>
    <x v="0"/>
  </r>
  <r>
    <x v="3"/>
  </r>
  <r>
    <x v="0"/>
  </r>
  <r>
    <x v="0"/>
  </r>
  <r>
    <x v="0"/>
  </r>
  <r>
    <x v="0"/>
  </r>
  <r>
    <x v="0"/>
  </r>
  <r>
    <x v="0"/>
  </r>
  <r>
    <x v="0"/>
  </r>
  <r>
    <x v="3"/>
  </r>
  <r>
    <x v="3"/>
  </r>
  <r>
    <x v="0"/>
  </r>
  <r>
    <x v="3"/>
  </r>
  <r>
    <x v="0"/>
  </r>
  <r>
    <x v="3"/>
  </r>
  <r>
    <x v="1"/>
  </r>
  <r>
    <x v="1"/>
  </r>
  <r>
    <x v="1"/>
  </r>
  <r>
    <x v="1"/>
  </r>
  <r>
    <x v="3"/>
  </r>
  <r>
    <x v="3"/>
  </r>
  <r>
    <x v="0"/>
  </r>
  <r>
    <x v="0"/>
  </r>
  <r>
    <x v="3"/>
  </r>
  <r>
    <x v="1"/>
  </r>
  <r>
    <x v="1"/>
  </r>
  <r>
    <x v="0"/>
  </r>
  <r>
    <x v="0"/>
  </r>
  <r>
    <x v="1"/>
  </r>
  <r>
    <x v="3"/>
  </r>
  <r>
    <x v="1"/>
  </r>
  <r>
    <x v="0"/>
  </r>
  <r>
    <x v="0"/>
  </r>
  <r>
    <x v="3"/>
  </r>
  <r>
    <x v="3"/>
  </r>
  <r>
    <x v="2"/>
  </r>
  <r>
    <x v="3"/>
  </r>
  <r>
    <x v="0"/>
  </r>
  <r>
    <x v="0"/>
  </r>
  <r>
    <x v="1"/>
  </r>
  <r>
    <x v="3"/>
  </r>
  <r>
    <x v="2"/>
  </r>
  <r>
    <x v="0"/>
  </r>
  <r>
    <x v="2"/>
  </r>
  <r>
    <x v="0"/>
  </r>
  <r>
    <x v="0"/>
  </r>
  <r>
    <x v="0"/>
  </r>
  <r>
    <x v="1"/>
  </r>
  <r>
    <x v="3"/>
  </r>
  <r>
    <x v="3"/>
  </r>
  <r>
    <x v="0"/>
  </r>
  <r>
    <x v="2"/>
  </r>
  <r>
    <x v="0"/>
  </r>
  <r>
    <x v="0"/>
  </r>
  <r>
    <x v="3"/>
  </r>
  <r>
    <x v="0"/>
  </r>
  <r>
    <x v="0"/>
  </r>
  <r>
    <x v="0"/>
  </r>
  <r>
    <x v="1"/>
  </r>
  <r>
    <x v="3"/>
  </r>
  <r>
    <x v="0"/>
  </r>
  <r>
    <x v="3"/>
  </r>
  <r>
    <x v="0"/>
  </r>
  <r>
    <x v="1"/>
  </r>
  <r>
    <x v="0"/>
  </r>
  <r>
    <x v="0"/>
  </r>
  <r>
    <x v="3"/>
  </r>
  <r>
    <x v="0"/>
  </r>
  <r>
    <x v="3"/>
  </r>
  <r>
    <x v="3"/>
  </r>
  <r>
    <x v="0"/>
  </r>
  <r>
    <x v="2"/>
  </r>
  <r>
    <x v="1"/>
  </r>
  <r>
    <x v="0"/>
  </r>
  <r>
    <x v="0"/>
  </r>
  <r>
    <x v="0"/>
  </r>
  <r>
    <x v="3"/>
  </r>
  <r>
    <x v="0"/>
  </r>
  <r>
    <x v="2"/>
  </r>
  <r>
    <x v="1"/>
  </r>
  <r>
    <x v="1"/>
  </r>
  <r>
    <x v="1"/>
  </r>
  <r>
    <x v="3"/>
  </r>
  <r>
    <x v="2"/>
  </r>
  <r>
    <x v="1"/>
  </r>
  <r>
    <x v="3"/>
  </r>
  <r>
    <x v="1"/>
  </r>
  <r>
    <x v="0"/>
  </r>
  <r>
    <x v="3"/>
  </r>
  <r>
    <x v="0"/>
  </r>
  <r>
    <x v="0"/>
  </r>
  <r>
    <x v="0"/>
  </r>
  <r>
    <x v="0"/>
  </r>
  <r>
    <x v="3"/>
  </r>
  <r>
    <x v="3"/>
  </r>
  <r>
    <x v="0"/>
  </r>
  <r>
    <x v="3"/>
  </r>
  <r>
    <x v="1"/>
  </r>
  <r>
    <x v="0"/>
  </r>
  <r>
    <x v="1"/>
  </r>
  <r>
    <x v="0"/>
  </r>
  <r>
    <x v="2"/>
  </r>
  <r>
    <x v="2"/>
  </r>
  <r>
    <x v="1"/>
  </r>
  <r>
    <x v="3"/>
  </r>
  <r>
    <x v="3"/>
  </r>
  <r>
    <x v="1"/>
  </r>
  <r>
    <x v="0"/>
  </r>
  <r>
    <x v="0"/>
  </r>
  <r>
    <x v="3"/>
  </r>
  <r>
    <x v="3"/>
  </r>
  <r>
    <x v="0"/>
  </r>
  <r>
    <x v="3"/>
  </r>
  <r>
    <x v="1"/>
  </r>
  <r>
    <x v="3"/>
  </r>
  <r>
    <x v="3"/>
  </r>
  <r>
    <x v="0"/>
  </r>
  <r>
    <x v="3"/>
  </r>
  <r>
    <x v="2"/>
  </r>
  <r>
    <x v="1"/>
  </r>
  <r>
    <x v="1"/>
  </r>
  <r>
    <x v="3"/>
  </r>
  <r>
    <x v="3"/>
  </r>
  <r>
    <x v="1"/>
  </r>
  <r>
    <x v="2"/>
  </r>
  <r>
    <x v="0"/>
  </r>
  <r>
    <x v="1"/>
  </r>
  <r>
    <x v="0"/>
  </r>
  <r>
    <x v="1"/>
  </r>
  <r>
    <x v="0"/>
  </r>
  <r>
    <x v="1"/>
  </r>
  <r>
    <x v="0"/>
  </r>
  <r>
    <x v="3"/>
  </r>
  <r>
    <x v="0"/>
  </r>
  <r>
    <x v="3"/>
  </r>
  <r>
    <x v="3"/>
  </r>
  <r>
    <x v="3"/>
  </r>
  <r>
    <x v="2"/>
  </r>
  <r>
    <x v="2"/>
  </r>
  <r>
    <x v="1"/>
  </r>
  <r>
    <x v="0"/>
  </r>
  <r>
    <x v="1"/>
  </r>
  <r>
    <x v="3"/>
  </r>
  <r>
    <x v="0"/>
  </r>
  <r>
    <x v="3"/>
  </r>
  <r>
    <x v="1"/>
  </r>
  <r>
    <x v="0"/>
  </r>
  <r>
    <x v="0"/>
  </r>
  <r>
    <x v="1"/>
  </r>
  <r>
    <x v="0"/>
  </r>
  <r>
    <x v="1"/>
  </r>
  <r>
    <x v="3"/>
  </r>
  <r>
    <x v="2"/>
  </r>
  <r>
    <x v="0"/>
  </r>
  <r>
    <x v="0"/>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2"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C212:AD218" firstHeaderRow="2" firstDataRow="2" firstDataCol="1"/>
  <pivotFields count="1">
    <pivotField axis="axisRow" dataField="1" compact="0" outline="0" subtotalTop="0" showAll="0" includeNewItemsInFilter="1">
      <items count="5">
        <item x="2"/>
        <item x="3"/>
        <item x="1"/>
        <item x="0"/>
        <item t="default"/>
      </items>
    </pivotField>
  </pivotFields>
  <rowFields count="1">
    <field x="0"/>
  </rowFields>
  <rowItems count="5">
    <i>
      <x/>
    </i>
    <i>
      <x v="1"/>
    </i>
    <i>
      <x v="2"/>
    </i>
    <i>
      <x v="3"/>
    </i>
    <i t="grand">
      <x/>
    </i>
  </rowItems>
  <colItems count="1">
    <i/>
  </colItems>
  <dataFields count="1">
    <dataField name="データの個数 / firstchoice" fld="0" subtotal="count" baseField="0" baseItem="0"/>
  </dataFields>
  <formats count="5">
    <format dxfId="4">
      <pivotArea type="all" dataOnly="0" outline="0" fieldPosition="0"/>
    </format>
    <format dxfId="3">
      <pivotArea type="all" dataOnly="0" outline="0" fieldPosition="0"/>
    </format>
    <format dxfId="2">
      <pivotArea field="0" type="button" dataOnly="0" labelOnly="1" outline="0" axis="axisRow" fieldPosition="0"/>
    </format>
    <format dxfId="1">
      <pivotArea outline="0" fieldPosition="0">
        <references count="1">
          <reference field="0" count="0" selected="0"/>
        </references>
      </pivotArea>
    </format>
    <format dxfId="0">
      <pivotArea dataOnly="0" labelOnly="1" outline="0" fieldPosition="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heetViews>
  <sheetFormatPr defaultRowHeight="13.5" x14ac:dyDescent="0.15"/>
  <cols>
    <col min="1" max="1" width="4" style="32" customWidth="1"/>
    <col min="2" max="16384" width="9" style="32"/>
  </cols>
  <sheetData>
    <row r="1" spans="2:2" ht="17.25" x14ac:dyDescent="0.15">
      <c r="B1" s="37" t="s">
        <v>121</v>
      </c>
    </row>
    <row r="2" spans="2:2" ht="9.75" customHeight="1" x14ac:dyDescent="0.15">
      <c r="B2" s="37"/>
    </row>
    <row r="3" spans="2:2" x14ac:dyDescent="0.15">
      <c r="B3" s="35" t="s">
        <v>106</v>
      </c>
    </row>
    <row r="5" spans="2:2" x14ac:dyDescent="0.15">
      <c r="B5" s="33" t="s">
        <v>102</v>
      </c>
    </row>
    <row r="6" spans="2:2" x14ac:dyDescent="0.15">
      <c r="B6" s="32" t="s">
        <v>103</v>
      </c>
    </row>
    <row r="8" spans="2:2" x14ac:dyDescent="0.15">
      <c r="B8" s="33" t="s">
        <v>104</v>
      </c>
    </row>
    <row r="9" spans="2:2" x14ac:dyDescent="0.15">
      <c r="B9" s="32" t="s">
        <v>105</v>
      </c>
    </row>
    <row r="12" spans="2:2" x14ac:dyDescent="0.15">
      <c r="B12" s="34" t="s">
        <v>107</v>
      </c>
    </row>
    <row r="13" spans="2:2" x14ac:dyDescent="0.15">
      <c r="B13" s="34" t="s">
        <v>108</v>
      </c>
    </row>
    <row r="14" spans="2:2" x14ac:dyDescent="0.15">
      <c r="B14" s="34" t="s">
        <v>109</v>
      </c>
    </row>
    <row r="15" spans="2:2" x14ac:dyDescent="0.15">
      <c r="B15" s="34" t="s">
        <v>110</v>
      </c>
    </row>
    <row r="16" spans="2:2" ht="14.25" x14ac:dyDescent="0.15">
      <c r="B16" s="31"/>
    </row>
    <row r="17" spans="1:2" ht="14.25" x14ac:dyDescent="0.15">
      <c r="B17" s="31"/>
    </row>
    <row r="18" spans="1:2" ht="14.25" x14ac:dyDescent="0.15">
      <c r="B18" s="34" t="s">
        <v>111</v>
      </c>
    </row>
    <row r="19" spans="1:2" ht="14.25" x14ac:dyDescent="0.15">
      <c r="B19" s="34" t="s">
        <v>112</v>
      </c>
    </row>
    <row r="20" spans="1:2" x14ac:dyDescent="0.15">
      <c r="B20" s="34" t="s">
        <v>113</v>
      </c>
    </row>
    <row r="21" spans="1:2" x14ac:dyDescent="0.15">
      <c r="B21" s="34" t="s">
        <v>114</v>
      </c>
    </row>
    <row r="22" spans="1:2" x14ac:dyDescent="0.15">
      <c r="B22" s="34" t="s">
        <v>75</v>
      </c>
    </row>
    <row r="23" spans="1:2" ht="14.25" x14ac:dyDescent="0.15">
      <c r="B23" s="34" t="s">
        <v>115</v>
      </c>
    </row>
    <row r="24" spans="1:2" ht="14.25" x14ac:dyDescent="0.15">
      <c r="B24" s="34" t="s">
        <v>116</v>
      </c>
    </row>
    <row r="25" spans="1:2" x14ac:dyDescent="0.15">
      <c r="B25" s="34" t="s">
        <v>117</v>
      </c>
    </row>
    <row r="26" spans="1:2" x14ac:dyDescent="0.15">
      <c r="B26" s="34" t="s">
        <v>118</v>
      </c>
    </row>
    <row r="27" spans="1:2" x14ac:dyDescent="0.15">
      <c r="B27" s="34" t="s">
        <v>119</v>
      </c>
    </row>
    <row r="29" spans="1:2" ht="6.75" customHeight="1" x14ac:dyDescent="0.15"/>
    <row r="30" spans="1:2" ht="15" x14ac:dyDescent="0.15">
      <c r="A30" s="32">
        <v>1</v>
      </c>
      <c r="B30" s="36" t="s">
        <v>56</v>
      </c>
    </row>
    <row r="31" spans="1:2" ht="7.5" customHeight="1" x14ac:dyDescent="0.15"/>
    <row r="32" spans="1:2" ht="14.25" x14ac:dyDescent="0.15">
      <c r="B32" s="31" t="s">
        <v>57</v>
      </c>
    </row>
    <row r="33" spans="2:2" ht="14.25" x14ac:dyDescent="0.15">
      <c r="B33" s="31" t="s">
        <v>58</v>
      </c>
    </row>
    <row r="35" spans="2:2" ht="14.25" x14ac:dyDescent="0.15">
      <c r="B35" s="31" t="s">
        <v>59</v>
      </c>
    </row>
    <row r="36" spans="2:2" ht="14.25" x14ac:dyDescent="0.15">
      <c r="B36" s="31" t="s">
        <v>60</v>
      </c>
    </row>
    <row r="37" spans="2:2" ht="14.25" x14ac:dyDescent="0.15">
      <c r="B37" s="31" t="s">
        <v>61</v>
      </c>
    </row>
    <row r="38" spans="2:2" ht="14.25" x14ac:dyDescent="0.15">
      <c r="B38" s="31" t="s">
        <v>62</v>
      </c>
    </row>
    <row r="40" spans="2:2" ht="14.25" x14ac:dyDescent="0.15">
      <c r="B40" s="31" t="s">
        <v>63</v>
      </c>
    </row>
    <row r="41" spans="2:2" ht="14.25" x14ac:dyDescent="0.15">
      <c r="B41" s="31" t="s">
        <v>64</v>
      </c>
    </row>
    <row r="42" spans="2:2" ht="14.25" x14ac:dyDescent="0.15">
      <c r="B42" s="31" t="s">
        <v>65</v>
      </c>
    </row>
    <row r="44" spans="2:2" ht="14.25" x14ac:dyDescent="0.15">
      <c r="B44" s="31" t="s">
        <v>66</v>
      </c>
    </row>
    <row r="45" spans="2:2" ht="14.25" x14ac:dyDescent="0.15">
      <c r="B45" s="31" t="s">
        <v>67</v>
      </c>
    </row>
    <row r="46" spans="2:2" ht="14.25" x14ac:dyDescent="0.15">
      <c r="B46" s="31" t="s">
        <v>68</v>
      </c>
    </row>
    <row r="47" spans="2:2" ht="14.25" x14ac:dyDescent="0.15">
      <c r="B47" s="31" t="s">
        <v>69</v>
      </c>
    </row>
    <row r="49" spans="2:2" ht="14.25" x14ac:dyDescent="0.15">
      <c r="B49" s="31" t="s">
        <v>70</v>
      </c>
    </row>
    <row r="50" spans="2:2" ht="14.25" x14ac:dyDescent="0.15">
      <c r="B50" s="31" t="s">
        <v>71</v>
      </c>
    </row>
    <row r="52" spans="2:2" ht="14.25" x14ac:dyDescent="0.15">
      <c r="B52" s="31" t="s">
        <v>72</v>
      </c>
    </row>
    <row r="53" spans="2:2" ht="14.25" x14ac:dyDescent="0.15">
      <c r="B53" s="31" t="s">
        <v>73</v>
      </c>
    </row>
    <row r="54" spans="2:2" ht="14.25" x14ac:dyDescent="0.15">
      <c r="B54" s="31" t="s">
        <v>74</v>
      </c>
    </row>
    <row r="55" spans="2:2" ht="14.25" x14ac:dyDescent="0.15">
      <c r="B55" s="31" t="s">
        <v>75</v>
      </c>
    </row>
    <row r="57" spans="2:2" ht="14.25" x14ac:dyDescent="0.15">
      <c r="B57" s="31" t="s">
        <v>76</v>
      </c>
    </row>
    <row r="58" spans="2:2" ht="14.25" x14ac:dyDescent="0.15">
      <c r="B58" s="31" t="s">
        <v>77</v>
      </c>
    </row>
    <row r="59" spans="2:2" ht="14.25" x14ac:dyDescent="0.15">
      <c r="B59" s="31" t="s">
        <v>78</v>
      </c>
    </row>
    <row r="61" spans="2:2" ht="14.25" x14ac:dyDescent="0.15">
      <c r="B61" s="31" t="s">
        <v>79</v>
      </c>
    </row>
    <row r="63" spans="2:2" ht="14.25" x14ac:dyDescent="0.15">
      <c r="B63" s="31" t="s">
        <v>80</v>
      </c>
    </row>
    <row r="64" spans="2:2" ht="14.25" x14ac:dyDescent="0.15">
      <c r="B64" s="31" t="s">
        <v>81</v>
      </c>
    </row>
    <row r="65" spans="1:2" ht="14.25" x14ac:dyDescent="0.15">
      <c r="B65" s="31" t="s">
        <v>82</v>
      </c>
    </row>
    <row r="66" spans="1:2" ht="14.25" x14ac:dyDescent="0.15">
      <c r="B66" s="31" t="s">
        <v>83</v>
      </c>
    </row>
    <row r="67" spans="1:2" ht="14.25" x14ac:dyDescent="0.15">
      <c r="B67" s="31"/>
    </row>
    <row r="68" spans="1:2" ht="15" x14ac:dyDescent="0.15">
      <c r="A68" s="32">
        <v>2</v>
      </c>
      <c r="B68" s="36" t="s">
        <v>84</v>
      </c>
    </row>
    <row r="70" spans="1:2" ht="14.25" x14ac:dyDescent="0.15">
      <c r="B70" s="31" t="s">
        <v>120</v>
      </c>
    </row>
    <row r="71" spans="1:2" ht="14.25" x14ac:dyDescent="0.15">
      <c r="B71" s="31" t="s">
        <v>85</v>
      </c>
    </row>
    <row r="72" spans="1:2" ht="14.25" x14ac:dyDescent="0.15">
      <c r="B72" s="31" t="s">
        <v>86</v>
      </c>
    </row>
    <row r="73" spans="1:2" ht="14.25" x14ac:dyDescent="0.15">
      <c r="B73" s="31" t="s">
        <v>87</v>
      </c>
    </row>
    <row r="75" spans="1:2" ht="14.25" x14ac:dyDescent="0.15">
      <c r="B75" s="31" t="s">
        <v>88</v>
      </c>
    </row>
    <row r="77" spans="1:2" ht="14.25" x14ac:dyDescent="0.15">
      <c r="B77" s="31" t="s">
        <v>89</v>
      </c>
    </row>
    <row r="78" spans="1:2" ht="14.25" x14ac:dyDescent="0.15">
      <c r="B78" s="31" t="s">
        <v>90</v>
      </c>
    </row>
    <row r="79" spans="1:2" ht="14.25" x14ac:dyDescent="0.15">
      <c r="B79" s="31" t="s">
        <v>91</v>
      </c>
    </row>
    <row r="80" spans="1:2" ht="14.25" x14ac:dyDescent="0.15">
      <c r="B80" s="31" t="s">
        <v>92</v>
      </c>
    </row>
    <row r="81" spans="2:2" ht="14.25" x14ac:dyDescent="0.15">
      <c r="B81" s="31" t="s">
        <v>93</v>
      </c>
    </row>
    <row r="82" spans="2:2" ht="14.25" x14ac:dyDescent="0.15">
      <c r="B82" s="31" t="s">
        <v>94</v>
      </c>
    </row>
    <row r="83" spans="2:2" ht="14.25" x14ac:dyDescent="0.15">
      <c r="B83" s="31" t="s">
        <v>95</v>
      </c>
    </row>
    <row r="84" spans="2:2" ht="14.25" x14ac:dyDescent="0.15">
      <c r="B84" s="31" t="s">
        <v>96</v>
      </c>
    </row>
    <row r="85" spans="2:2" ht="14.25" x14ac:dyDescent="0.15">
      <c r="B85" s="31" t="s">
        <v>97</v>
      </c>
    </row>
    <row r="86" spans="2:2" ht="14.25" x14ac:dyDescent="0.15">
      <c r="B86" s="31" t="s">
        <v>98</v>
      </c>
    </row>
    <row r="87" spans="2:2" ht="14.25" x14ac:dyDescent="0.15">
      <c r="B87" s="31" t="s">
        <v>99</v>
      </c>
    </row>
    <row r="88" spans="2:2" ht="14.25" x14ac:dyDescent="0.15">
      <c r="B88" s="31" t="s">
        <v>100</v>
      </c>
    </row>
    <row r="89" spans="2:2" ht="14.25" x14ac:dyDescent="0.15">
      <c r="B89" s="31" t="s">
        <v>101</v>
      </c>
    </row>
    <row r="91" spans="2:2" ht="15" x14ac:dyDescent="0.15">
      <c r="B91" s="98" t="s">
        <v>162</v>
      </c>
    </row>
  </sheetData>
  <phoneticPr fontId="7"/>
  <pageMargins left="0.7" right="0.7" top="0.75" bottom="0.75" header="0.3" footer="0.3"/>
  <pageSetup paperSize="9" orientation="landscape" horizontalDpi="300" verticalDpi="300" r:id="rId1"/>
  <rowBreaks count="2" manualBreakCount="2">
    <brk id="28"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5"/>
  <sheetViews>
    <sheetView tabSelected="1" zoomScale="80" workbookViewId="0">
      <pane ySplit="3735" topLeftCell="A190"/>
      <selection pane="bottomLeft" activeCell="B209" sqref="B209"/>
    </sheetView>
  </sheetViews>
  <sheetFormatPr defaultRowHeight="12" x14ac:dyDescent="0.15"/>
  <cols>
    <col min="1" max="1" width="5.125" style="1" customWidth="1"/>
    <col min="2" max="15" width="7.375" style="1" customWidth="1"/>
    <col min="16" max="16" width="5" style="1" customWidth="1"/>
    <col min="17" max="20" width="10.375" style="1" customWidth="1"/>
    <col min="21" max="28" width="9" style="1" customWidth="1"/>
    <col min="29" max="29" width="13.125" style="1" customWidth="1"/>
    <col min="30" max="30" width="10.625" style="1" customWidth="1"/>
    <col min="31" max="16384" width="9" style="1"/>
  </cols>
  <sheetData>
    <row r="1" spans="1:30" ht="13.5" x14ac:dyDescent="0.15">
      <c r="B1" s="123" t="s">
        <v>168</v>
      </c>
      <c r="C1" s="123"/>
      <c r="D1" s="123"/>
      <c r="E1" s="123"/>
      <c r="F1" s="123" t="s">
        <v>169</v>
      </c>
      <c r="G1" s="123"/>
      <c r="H1" s="123" t="s">
        <v>170</v>
      </c>
      <c r="I1" s="123"/>
      <c r="J1" s="123"/>
      <c r="K1" s="123"/>
      <c r="L1" s="123" t="s">
        <v>171</v>
      </c>
      <c r="M1" s="123"/>
      <c r="N1" s="123"/>
      <c r="O1" s="123"/>
    </row>
    <row r="2" spans="1:30" ht="14.25" thickBot="1" x14ac:dyDescent="0.2">
      <c r="A2" s="1" t="s">
        <v>159</v>
      </c>
      <c r="B2" s="112" t="s">
        <v>37</v>
      </c>
      <c r="C2" s="112"/>
      <c r="D2" s="112"/>
      <c r="E2" s="112"/>
      <c r="F2" s="111" t="s">
        <v>160</v>
      </c>
      <c r="G2" s="111"/>
      <c r="H2" s="112" t="s">
        <v>45</v>
      </c>
      <c r="I2" s="112"/>
      <c r="J2" s="112"/>
      <c r="K2" s="112"/>
      <c r="L2" s="111" t="s">
        <v>20</v>
      </c>
      <c r="M2" s="111"/>
      <c r="N2" s="111"/>
      <c r="O2" s="111"/>
      <c r="U2" s="1" t="s">
        <v>54</v>
      </c>
      <c r="AC2" s="1" t="s">
        <v>55</v>
      </c>
    </row>
    <row r="3" spans="1:30" s="3" customFormat="1" ht="17.25" customHeight="1" thickTop="1" x14ac:dyDescent="0.15">
      <c r="B3" s="97" t="s">
        <v>164</v>
      </c>
      <c r="C3" s="97" t="s">
        <v>165</v>
      </c>
      <c r="D3" s="97" t="s">
        <v>166</v>
      </c>
      <c r="E3" s="97" t="s">
        <v>167</v>
      </c>
      <c r="F3" s="97" t="s">
        <v>164</v>
      </c>
      <c r="G3" s="97" t="s">
        <v>165</v>
      </c>
      <c r="H3" s="97" t="s">
        <v>164</v>
      </c>
      <c r="I3" s="97" t="s">
        <v>165</v>
      </c>
      <c r="J3" s="97" t="s">
        <v>166</v>
      </c>
      <c r="K3" s="97" t="s">
        <v>167</v>
      </c>
      <c r="L3" s="97" t="s">
        <v>164</v>
      </c>
      <c r="M3" s="97" t="s">
        <v>165</v>
      </c>
      <c r="N3" s="97" t="s">
        <v>166</v>
      </c>
      <c r="O3" s="97" t="s">
        <v>167</v>
      </c>
      <c r="Q3" s="115" t="s">
        <v>36</v>
      </c>
      <c r="R3" s="116"/>
      <c r="S3" s="116"/>
      <c r="T3" s="117"/>
      <c r="U3" s="113" t="s">
        <v>28</v>
      </c>
      <c r="V3" s="121"/>
      <c r="W3" s="121"/>
      <c r="X3" s="121"/>
      <c r="Y3" s="121"/>
      <c r="Z3" s="121"/>
      <c r="AA3" s="121"/>
      <c r="AB3" s="114"/>
      <c r="AC3" s="113" t="s">
        <v>29</v>
      </c>
      <c r="AD3" s="114"/>
    </row>
    <row r="4" spans="1:30" s="2" customFormat="1" ht="57.75" customHeight="1" x14ac:dyDescent="0.15">
      <c r="A4" s="2" t="s">
        <v>161</v>
      </c>
      <c r="B4" s="18" t="s">
        <v>39</v>
      </c>
      <c r="C4" s="19" t="s">
        <v>40</v>
      </c>
      <c r="D4" s="20" t="s">
        <v>41</v>
      </c>
      <c r="E4" s="21" t="s">
        <v>42</v>
      </c>
      <c r="F4" s="18" t="s">
        <v>43</v>
      </c>
      <c r="G4" s="20" t="s">
        <v>44</v>
      </c>
      <c r="H4" s="19" t="s">
        <v>46</v>
      </c>
      <c r="I4" s="18" t="s">
        <v>48</v>
      </c>
      <c r="J4" s="20" t="s">
        <v>47</v>
      </c>
      <c r="K4" s="2" t="s">
        <v>49</v>
      </c>
      <c r="L4" s="2" t="s">
        <v>53</v>
      </c>
      <c r="M4" s="18" t="s">
        <v>52</v>
      </c>
      <c r="N4" s="20" t="s">
        <v>50</v>
      </c>
      <c r="O4" s="2" t="s">
        <v>51</v>
      </c>
      <c r="Q4" s="118" t="s">
        <v>25</v>
      </c>
      <c r="R4" s="119"/>
      <c r="S4" s="119"/>
      <c r="T4" s="120"/>
      <c r="U4" s="118" t="s">
        <v>26</v>
      </c>
      <c r="V4" s="119"/>
      <c r="W4" s="119"/>
      <c r="X4" s="119"/>
      <c r="Y4" s="119" t="s">
        <v>27</v>
      </c>
      <c r="Z4" s="119"/>
      <c r="AA4" s="119"/>
      <c r="AB4" s="120"/>
      <c r="AC4" s="4" t="s">
        <v>30</v>
      </c>
      <c r="AD4" s="6" t="s">
        <v>35</v>
      </c>
    </row>
    <row r="5" spans="1:30" s="2" customFormat="1" ht="18" customHeight="1" x14ac:dyDescent="0.15">
      <c r="B5" s="18"/>
      <c r="C5" s="19"/>
      <c r="D5" s="20"/>
      <c r="E5" s="21"/>
      <c r="F5" s="19"/>
      <c r="G5" s="20"/>
      <c r="H5" s="19"/>
      <c r="I5" s="18"/>
      <c r="J5" s="20"/>
      <c r="M5" s="19"/>
      <c r="N5" s="20"/>
      <c r="Q5" s="15"/>
      <c r="R5" s="16"/>
      <c r="S5" s="16"/>
      <c r="T5" s="17"/>
      <c r="U5" s="15"/>
      <c r="V5" s="16"/>
      <c r="W5" s="16"/>
      <c r="X5" s="16"/>
      <c r="Y5" s="16"/>
      <c r="Z5" s="16"/>
      <c r="AA5" s="16"/>
      <c r="AB5" s="17"/>
      <c r="AC5" s="4"/>
      <c r="AD5" s="6"/>
    </row>
    <row r="6" spans="1:30" s="2" customFormat="1" ht="18" customHeight="1" x14ac:dyDescent="0.15">
      <c r="B6" s="18"/>
      <c r="C6" s="19"/>
      <c r="D6" s="20"/>
      <c r="E6" s="21"/>
      <c r="F6" s="19"/>
      <c r="G6" s="21"/>
      <c r="H6" s="21"/>
      <c r="I6" s="18"/>
      <c r="J6" s="20"/>
      <c r="M6" s="21"/>
      <c r="N6" s="20"/>
      <c r="Q6" s="27" t="s">
        <v>39</v>
      </c>
      <c r="R6" s="28" t="s">
        <v>40</v>
      </c>
      <c r="S6" s="29" t="s">
        <v>41</v>
      </c>
      <c r="T6" s="30" t="s">
        <v>42</v>
      </c>
      <c r="U6" s="15"/>
      <c r="V6" s="16"/>
      <c r="W6" s="16"/>
      <c r="X6" s="16"/>
      <c r="Y6" s="16"/>
      <c r="Z6" s="16"/>
      <c r="AA6" s="16"/>
      <c r="AB6" s="17"/>
      <c r="AC6" s="4"/>
      <c r="AD6" s="6"/>
    </row>
    <row r="7" spans="1:30" s="3" customFormat="1" ht="13.5" x14ac:dyDescent="0.15">
      <c r="A7" s="22"/>
      <c r="B7" s="22"/>
      <c r="C7" s="22"/>
      <c r="D7" s="22"/>
      <c r="E7" s="22"/>
      <c r="F7" s="22"/>
      <c r="G7" s="22"/>
      <c r="H7" s="22"/>
      <c r="I7" s="22"/>
      <c r="J7" s="22"/>
      <c r="K7" s="22"/>
      <c r="L7" s="22"/>
      <c r="M7" s="22"/>
      <c r="N7" s="22"/>
      <c r="O7" s="22"/>
      <c r="Q7" s="27" t="s">
        <v>21</v>
      </c>
      <c r="R7" s="28" t="s">
        <v>22</v>
      </c>
      <c r="S7" s="29" t="s">
        <v>23</v>
      </c>
      <c r="T7" s="30" t="s">
        <v>24</v>
      </c>
      <c r="U7" s="4" t="s">
        <v>1</v>
      </c>
      <c r="V7" s="5" t="s">
        <v>2</v>
      </c>
      <c r="W7" s="5" t="s">
        <v>3</v>
      </c>
      <c r="X7" s="5" t="s">
        <v>4</v>
      </c>
      <c r="Y7" s="5" t="s">
        <v>5</v>
      </c>
      <c r="Z7" s="5" t="s">
        <v>6</v>
      </c>
      <c r="AA7" s="5" t="s">
        <v>7</v>
      </c>
      <c r="AB7" s="6" t="s">
        <v>8</v>
      </c>
      <c r="AC7" s="4" t="s">
        <v>9</v>
      </c>
      <c r="AD7" s="6" t="s">
        <v>11</v>
      </c>
    </row>
    <row r="8" spans="1:30" x14ac:dyDescent="0.15">
      <c r="A8" s="1">
        <v>1</v>
      </c>
      <c r="B8" s="1">
        <v>-3.0000000000000001E-3</v>
      </c>
      <c r="C8" s="1">
        <v>-1.4730000000000001</v>
      </c>
      <c r="D8" s="1">
        <v>0.90300000000000002</v>
      </c>
      <c r="E8" s="1">
        <v>0.57299999999999995</v>
      </c>
      <c r="F8" s="1">
        <v>0.3</v>
      </c>
      <c r="G8" s="1">
        <v>-0.3</v>
      </c>
      <c r="H8" s="1">
        <v>0.39600000000000002</v>
      </c>
      <c r="I8" s="1">
        <v>-0.01</v>
      </c>
      <c r="J8" s="1">
        <v>-8.1000000000000003E-2</v>
      </c>
      <c r="K8" s="1">
        <v>-0.30399999999999999</v>
      </c>
      <c r="L8" s="1">
        <v>-2.0550000000000002</v>
      </c>
      <c r="M8" s="1">
        <v>0.65500000000000003</v>
      </c>
      <c r="N8" s="1">
        <v>0.69399999999999995</v>
      </c>
      <c r="O8" s="1">
        <v>0.70599999999999996</v>
      </c>
      <c r="P8" s="25">
        <v>201</v>
      </c>
      <c r="Q8" s="7">
        <f>+B8+F8+I8+M8</f>
        <v>0.94199999999999995</v>
      </c>
      <c r="R8" s="8">
        <f>+C8+F8+H8+M8</f>
        <v>-0.122</v>
      </c>
      <c r="S8" s="8">
        <f>+D8+G8+J8+N8</f>
        <v>1.216</v>
      </c>
      <c r="T8" s="23">
        <f>+E8+G8+H8+M8</f>
        <v>1.3240000000000001</v>
      </c>
      <c r="U8" s="7">
        <f>EXP(Q8)</f>
        <v>2.5651065045437824</v>
      </c>
      <c r="V8" s="8">
        <f>EXP(R8)</f>
        <v>0.88514836850262713</v>
      </c>
      <c r="W8" s="8">
        <f>EXP(S8)</f>
        <v>3.3736660440948167</v>
      </c>
      <c r="X8" s="8">
        <f>EXP(T8)</f>
        <v>3.7584250501107141</v>
      </c>
      <c r="Y8" s="109">
        <f t="shared" ref="Y8:AB9" si="0">U8/SUM($U8:$X8)</f>
        <v>0.24239488223894251</v>
      </c>
      <c r="Z8" s="109">
        <f t="shared" si="0"/>
        <v>8.3643869822608477E-2</v>
      </c>
      <c r="AA8" s="109">
        <f t="shared" si="0"/>
        <v>0.31880133710756969</v>
      </c>
      <c r="AB8" s="110">
        <f t="shared" si="0"/>
        <v>0.35515991083087928</v>
      </c>
      <c r="AC8" s="7">
        <f>MAX(Q8:T8)</f>
        <v>1.3240000000000001</v>
      </c>
      <c r="AD8" s="9" t="str">
        <f>HLOOKUP(AC8,Q8:$T$208,P8,0)</f>
        <v>D</v>
      </c>
    </row>
    <row r="9" spans="1:30" x14ac:dyDescent="0.15">
      <c r="A9" s="1">
        <v>2</v>
      </c>
      <c r="B9" s="1">
        <v>-0.14699999999999999</v>
      </c>
      <c r="C9" s="1">
        <v>-1.0629999999999999</v>
      </c>
      <c r="D9" s="1">
        <v>0.66900000000000004</v>
      </c>
      <c r="E9" s="1">
        <v>0.54200000000000004</v>
      </c>
      <c r="F9" s="1">
        <v>0.17499999999999999</v>
      </c>
      <c r="G9" s="1">
        <v>-0.17499999999999999</v>
      </c>
      <c r="H9" s="1">
        <v>1.7370000000000001</v>
      </c>
      <c r="I9" s="1">
        <v>0.78400000000000003</v>
      </c>
      <c r="J9" s="1">
        <v>-0.47399999999999998</v>
      </c>
      <c r="K9" s="1">
        <v>-2.048</v>
      </c>
      <c r="L9" s="1">
        <v>-5.7560000000000002</v>
      </c>
      <c r="M9" s="1">
        <v>-0.311</v>
      </c>
      <c r="N9" s="1">
        <v>2.2240000000000002</v>
      </c>
      <c r="O9" s="1">
        <v>3.8420000000000001</v>
      </c>
      <c r="P9" s="25">
        <v>200</v>
      </c>
      <c r="Q9" s="7">
        <f t="shared" ref="Q9:Q72" si="1">+B9+F9+I9+M9</f>
        <v>0.50100000000000011</v>
      </c>
      <c r="R9" s="8">
        <f t="shared" ref="R9:R72" si="2">+C9+F9+H9+M9</f>
        <v>0.53800000000000026</v>
      </c>
      <c r="S9" s="24">
        <f t="shared" ref="S9:S72" si="3">+D9+G9+J9+N9</f>
        <v>2.2440000000000002</v>
      </c>
      <c r="T9" s="9">
        <f t="shared" ref="T9:T72" si="4">+E9+G9+H9+M9</f>
        <v>1.7930000000000001</v>
      </c>
      <c r="U9" s="7">
        <f t="shared" ref="U9:U72" si="5">EXP(Q9)</f>
        <v>1.6503708166063193</v>
      </c>
      <c r="V9" s="8">
        <f t="shared" ref="V9:V72" si="6">EXP(R9)</f>
        <v>1.712578278187348</v>
      </c>
      <c r="W9" s="8">
        <f t="shared" ref="W9:W72" si="7">EXP(S9)</f>
        <v>9.4309798595386649</v>
      </c>
      <c r="X9" s="8">
        <f t="shared" ref="X9:X72" si="8">EXP(T9)</f>
        <v>6.0074478032911252</v>
      </c>
      <c r="Y9" s="109">
        <f t="shared" si="0"/>
        <v>8.7779253502653087E-2</v>
      </c>
      <c r="Z9" s="109">
        <f t="shared" si="0"/>
        <v>9.1087918734086476E-2</v>
      </c>
      <c r="AA9" s="109">
        <f t="shared" si="0"/>
        <v>0.50161113098883325</v>
      </c>
      <c r="AB9" s="110">
        <f t="shared" si="0"/>
        <v>0.31952169677442716</v>
      </c>
      <c r="AC9" s="7">
        <f t="shared" ref="AC9:AC72" si="9">MAX(Q9:T9)</f>
        <v>2.2440000000000002</v>
      </c>
      <c r="AD9" s="9" t="str">
        <f>HLOOKUP(AC9,Q9:$T$208,P9,0)</f>
        <v>C</v>
      </c>
    </row>
    <row r="10" spans="1:30" x14ac:dyDescent="0.15">
      <c r="A10" s="1">
        <v>3</v>
      </c>
      <c r="B10" s="1">
        <v>-2.964</v>
      </c>
      <c r="C10" s="1">
        <v>-3.548</v>
      </c>
      <c r="D10" s="1">
        <v>3.323</v>
      </c>
      <c r="E10" s="1">
        <v>3.19</v>
      </c>
      <c r="F10" s="1">
        <v>2.9000000000000001E-2</v>
      </c>
      <c r="G10" s="1">
        <v>-2.9000000000000001E-2</v>
      </c>
      <c r="H10" s="1">
        <v>1.875</v>
      </c>
      <c r="I10" s="1">
        <v>-0.54600000000000004</v>
      </c>
      <c r="J10" s="1">
        <v>-0.58499999999999996</v>
      </c>
      <c r="K10" s="1">
        <v>-0.745</v>
      </c>
      <c r="L10" s="1">
        <v>-1.4E-2</v>
      </c>
      <c r="M10" s="1">
        <v>-1E-3</v>
      </c>
      <c r="N10" s="1">
        <v>6.0000000000000001E-3</v>
      </c>
      <c r="O10" s="1">
        <v>8.0000000000000002E-3</v>
      </c>
      <c r="P10" s="25">
        <v>199</v>
      </c>
      <c r="Q10" s="7">
        <f t="shared" si="1"/>
        <v>-3.4819999999999998</v>
      </c>
      <c r="R10" s="8">
        <f t="shared" si="2"/>
        <v>-1.645</v>
      </c>
      <c r="S10" s="8">
        <f t="shared" si="3"/>
        <v>2.7149999999999999</v>
      </c>
      <c r="T10" s="23">
        <f t="shared" si="4"/>
        <v>5.0349999999999993</v>
      </c>
      <c r="U10" s="7">
        <f t="shared" si="5"/>
        <v>3.074585778445163E-2</v>
      </c>
      <c r="V10" s="8">
        <f t="shared" si="6"/>
        <v>0.19301256279376172</v>
      </c>
      <c r="W10" s="8">
        <f t="shared" si="7"/>
        <v>15.104610071895399</v>
      </c>
      <c r="X10" s="8">
        <f t="shared" si="8"/>
        <v>153.69959261184243</v>
      </c>
      <c r="Y10" s="109">
        <f t="shared" ref="Y10:Y73" si="10">U10/SUM($U10:$X10)</f>
        <v>1.8189805747864844E-4</v>
      </c>
      <c r="Z10" s="109">
        <f t="shared" ref="Z10:Z73" si="11">V10/SUM($U10:$X10)</f>
        <v>1.1418972431114136E-3</v>
      </c>
      <c r="AA10" s="109">
        <f t="shared" ref="AA10:AA73" si="12">W10/SUM($U10:$X10)</f>
        <v>8.9361606051519202E-2</v>
      </c>
      <c r="AB10" s="110">
        <f t="shared" ref="AB10:AB73" si="13">X10/SUM($U10:$X10)</f>
        <v>0.90931459864789077</v>
      </c>
      <c r="AC10" s="7">
        <f t="shared" si="9"/>
        <v>5.0349999999999993</v>
      </c>
      <c r="AD10" s="9" t="str">
        <f>HLOOKUP(AC10,Q10:$T$208,P10,0)</f>
        <v>D</v>
      </c>
    </row>
    <row r="11" spans="1:30" x14ac:dyDescent="0.15">
      <c r="A11" s="1">
        <v>4</v>
      </c>
      <c r="B11" s="1">
        <v>-1.175</v>
      </c>
      <c r="C11" s="1">
        <v>-0.504</v>
      </c>
      <c r="D11" s="1">
        <v>0.49299999999999999</v>
      </c>
      <c r="E11" s="1">
        <v>1.1859999999999999</v>
      </c>
      <c r="F11" s="1">
        <v>5.6000000000000001E-2</v>
      </c>
      <c r="G11" s="1">
        <v>-5.6000000000000001E-2</v>
      </c>
      <c r="H11" s="1">
        <v>0.20100000000000001</v>
      </c>
      <c r="I11" s="1">
        <v>7.0000000000000007E-2</v>
      </c>
      <c r="J11" s="1">
        <v>5.2999999999999999E-2</v>
      </c>
      <c r="K11" s="1">
        <v>-0.32500000000000001</v>
      </c>
      <c r="L11" s="1">
        <v>-1.1970000000000001</v>
      </c>
      <c r="M11" s="1">
        <v>-0.48899999999999999</v>
      </c>
      <c r="N11" s="1">
        <v>0.82199999999999995</v>
      </c>
      <c r="O11" s="1">
        <v>0.86299999999999999</v>
      </c>
      <c r="P11" s="25">
        <v>198</v>
      </c>
      <c r="Q11" s="7">
        <f t="shared" si="1"/>
        <v>-1.5379999999999998</v>
      </c>
      <c r="R11" s="8">
        <f t="shared" si="2"/>
        <v>-0.73599999999999999</v>
      </c>
      <c r="S11" s="24">
        <f t="shared" si="3"/>
        <v>1.3119999999999998</v>
      </c>
      <c r="T11" s="9">
        <f t="shared" si="4"/>
        <v>0.84199999999999997</v>
      </c>
      <c r="U11" s="7">
        <f t="shared" si="5"/>
        <v>0.21481029267801924</v>
      </c>
      <c r="V11" s="8">
        <f t="shared" si="6"/>
        <v>0.47902619318875111</v>
      </c>
      <c r="W11" s="8">
        <f t="shared" si="7"/>
        <v>3.7135934769260794</v>
      </c>
      <c r="X11" s="8">
        <f t="shared" si="8"/>
        <v>2.3210043465586416</v>
      </c>
      <c r="Y11" s="109">
        <f t="shared" si="10"/>
        <v>3.192574718006326E-2</v>
      </c>
      <c r="Z11" s="109">
        <f t="shared" si="11"/>
        <v>7.1194303334875128E-2</v>
      </c>
      <c r="AA11" s="109">
        <f t="shared" si="12"/>
        <v>0.55192535234605089</v>
      </c>
      <c r="AB11" s="110">
        <f t="shared" si="13"/>
        <v>0.34495459713901072</v>
      </c>
      <c r="AC11" s="7">
        <f t="shared" si="9"/>
        <v>1.3119999999999998</v>
      </c>
      <c r="AD11" s="9" t="str">
        <f>HLOOKUP(AC11,Q11:$T$208,P11,0)</f>
        <v>C</v>
      </c>
    </row>
    <row r="12" spans="1:30" x14ac:dyDescent="0.15">
      <c r="A12" s="1">
        <v>5</v>
      </c>
      <c r="B12" s="1">
        <v>3.0270000000000001</v>
      </c>
      <c r="C12" s="1">
        <v>0.374</v>
      </c>
      <c r="D12" s="1">
        <v>-1.2829999999999999</v>
      </c>
      <c r="E12" s="1">
        <v>-2.117</v>
      </c>
      <c r="F12" s="1">
        <v>1.506</v>
      </c>
      <c r="G12" s="1">
        <v>-1.506</v>
      </c>
      <c r="H12" s="1">
        <v>0.13400000000000001</v>
      </c>
      <c r="I12" s="1">
        <v>2.1000000000000001E-2</v>
      </c>
      <c r="J12" s="1">
        <v>-3.7999999999999999E-2</v>
      </c>
      <c r="K12" s="1">
        <v>-0.11600000000000001</v>
      </c>
      <c r="L12" s="1">
        <v>-0.28699999999999998</v>
      </c>
      <c r="M12" s="1">
        <v>1.9E-2</v>
      </c>
      <c r="N12" s="1">
        <v>0.125</v>
      </c>
      <c r="O12" s="1">
        <v>0.14199999999999999</v>
      </c>
      <c r="P12" s="25">
        <v>197</v>
      </c>
      <c r="Q12" s="26">
        <f t="shared" si="1"/>
        <v>4.5730000000000004</v>
      </c>
      <c r="R12" s="8">
        <f t="shared" si="2"/>
        <v>2.0329999999999999</v>
      </c>
      <c r="S12" s="8">
        <f t="shared" si="3"/>
        <v>-2.7019999999999995</v>
      </c>
      <c r="T12" s="9">
        <f t="shared" si="4"/>
        <v>-3.47</v>
      </c>
      <c r="U12" s="7">
        <f t="shared" si="5"/>
        <v>96.834176985431725</v>
      </c>
      <c r="V12" s="8">
        <f t="shared" si="6"/>
        <v>7.6369629155340295</v>
      </c>
      <c r="W12" s="8">
        <f t="shared" si="7"/>
        <v>6.7071236035733214E-2</v>
      </c>
      <c r="X12" s="8">
        <f t="shared" si="8"/>
        <v>3.1117030661060859E-2</v>
      </c>
      <c r="Y12" s="109">
        <f t="shared" si="10"/>
        <v>0.92602848925424319</v>
      </c>
      <c r="Z12" s="109">
        <f t="shared" si="11"/>
        <v>7.3032533051079845E-2</v>
      </c>
      <c r="AA12" s="109">
        <f t="shared" si="12"/>
        <v>6.4140448457499606E-4</v>
      </c>
      <c r="AB12" s="110">
        <f t="shared" si="13"/>
        <v>2.9757321010200023E-4</v>
      </c>
      <c r="AC12" s="7">
        <f t="shared" si="9"/>
        <v>4.5730000000000004</v>
      </c>
      <c r="AD12" s="9" t="str">
        <f>HLOOKUP(AC12,Q12:$T$208,P12,0)</f>
        <v>A</v>
      </c>
    </row>
    <row r="13" spans="1:30" x14ac:dyDescent="0.15">
      <c r="A13" s="1">
        <v>6</v>
      </c>
      <c r="B13" s="1">
        <v>1.127</v>
      </c>
      <c r="C13" s="1">
        <v>1.3169999999999999</v>
      </c>
      <c r="D13" s="1">
        <v>-1.2589999999999999</v>
      </c>
      <c r="E13" s="1">
        <v>-1.1859999999999999</v>
      </c>
      <c r="F13" s="1">
        <v>1.637</v>
      </c>
      <c r="G13" s="1">
        <v>-1.637</v>
      </c>
      <c r="H13" s="1">
        <v>0.2</v>
      </c>
      <c r="I13" s="1">
        <v>-4.5999999999999999E-2</v>
      </c>
      <c r="J13" s="1">
        <v>-6.6000000000000003E-2</v>
      </c>
      <c r="K13" s="1">
        <v>-8.7999999999999995E-2</v>
      </c>
      <c r="L13" s="1">
        <v>-0.85199999999999998</v>
      </c>
      <c r="M13" s="1">
        <v>0.19</v>
      </c>
      <c r="N13" s="1">
        <v>0.32</v>
      </c>
      <c r="O13" s="1">
        <v>0.34200000000000003</v>
      </c>
      <c r="P13" s="25">
        <v>196</v>
      </c>
      <c r="Q13" s="7">
        <f t="shared" si="1"/>
        <v>2.9080000000000004</v>
      </c>
      <c r="R13" s="24">
        <f t="shared" si="2"/>
        <v>3.3439999999999999</v>
      </c>
      <c r="S13" s="8">
        <f t="shared" si="3"/>
        <v>-2.6419999999999999</v>
      </c>
      <c r="T13" s="9">
        <f t="shared" si="4"/>
        <v>-2.4329999999999998</v>
      </c>
      <c r="U13" s="7">
        <f t="shared" si="5"/>
        <v>18.320121659017531</v>
      </c>
      <c r="V13" s="8">
        <f t="shared" si="6"/>
        <v>28.332229266549149</v>
      </c>
      <c r="W13" s="8">
        <f t="shared" si="7"/>
        <v>7.1218689644711605E-2</v>
      </c>
      <c r="X13" s="8">
        <f t="shared" si="8"/>
        <v>8.7773117854503271E-2</v>
      </c>
      <c r="Y13" s="109">
        <f t="shared" si="10"/>
        <v>0.39136073843224406</v>
      </c>
      <c r="Z13" s="109">
        <f t="shared" si="11"/>
        <v>0.60524282390507578</v>
      </c>
      <c r="AA13" s="109">
        <f t="shared" si="12"/>
        <v>1.5213981374305936E-3</v>
      </c>
      <c r="AB13" s="110">
        <f t="shared" si="13"/>
        <v>1.8750395252495806E-3</v>
      </c>
      <c r="AC13" s="7">
        <f t="shared" si="9"/>
        <v>3.3439999999999999</v>
      </c>
      <c r="AD13" s="9" t="str">
        <f>HLOOKUP(AC13,Q13:$T$208,P13,0)</f>
        <v>B</v>
      </c>
    </row>
    <row r="14" spans="1:30" x14ac:dyDescent="0.15">
      <c r="A14" s="1">
        <v>7</v>
      </c>
      <c r="B14" s="1">
        <v>-2.8889999999999998</v>
      </c>
      <c r="C14" s="1">
        <v>-2.9369999999999998</v>
      </c>
      <c r="D14" s="1">
        <v>2.3519999999999999</v>
      </c>
      <c r="E14" s="1">
        <v>3.4740000000000002</v>
      </c>
      <c r="F14" s="1">
        <v>0.39600000000000002</v>
      </c>
      <c r="G14" s="1">
        <v>-0.39600000000000002</v>
      </c>
      <c r="H14" s="1">
        <v>0.68200000000000005</v>
      </c>
      <c r="I14" s="1">
        <v>0.11600000000000001</v>
      </c>
      <c r="J14" s="1">
        <v>7.6999999999999999E-2</v>
      </c>
      <c r="K14" s="1">
        <v>-0.876</v>
      </c>
      <c r="L14" s="1">
        <v>-4.2000000000000003E-2</v>
      </c>
      <c r="M14" s="1">
        <v>-3.0000000000000001E-3</v>
      </c>
      <c r="N14" s="1">
        <v>1.9E-2</v>
      </c>
      <c r="O14" s="1">
        <v>2.5999999999999999E-2</v>
      </c>
      <c r="P14" s="25">
        <v>195</v>
      </c>
      <c r="Q14" s="7">
        <f t="shared" si="1"/>
        <v>-2.38</v>
      </c>
      <c r="R14" s="8">
        <f t="shared" si="2"/>
        <v>-1.8619999999999999</v>
      </c>
      <c r="S14" s="8">
        <f t="shared" si="3"/>
        <v>2.052</v>
      </c>
      <c r="T14" s="23">
        <f t="shared" si="4"/>
        <v>3.7570000000000001</v>
      </c>
      <c r="U14" s="7">
        <f t="shared" si="5"/>
        <v>9.255057751034329E-2</v>
      </c>
      <c r="V14" s="8">
        <f t="shared" si="6"/>
        <v>0.15536159624506229</v>
      </c>
      <c r="W14" s="8">
        <f t="shared" si="7"/>
        <v>7.7834524546839807</v>
      </c>
      <c r="X14" s="8">
        <f t="shared" si="8"/>
        <v>42.81977377562059</v>
      </c>
      <c r="Y14" s="109">
        <f t="shared" si="10"/>
        <v>1.8200296082841287E-3</v>
      </c>
      <c r="Z14" s="109">
        <f t="shared" si="11"/>
        <v>3.0552235627562306E-3</v>
      </c>
      <c r="AA14" s="109">
        <f t="shared" si="12"/>
        <v>0.15306348488871876</v>
      </c>
      <c r="AB14" s="110">
        <f t="shared" si="13"/>
        <v>0.84206126194024089</v>
      </c>
      <c r="AC14" s="7">
        <f t="shared" si="9"/>
        <v>3.7570000000000001</v>
      </c>
      <c r="AD14" s="9" t="str">
        <f>HLOOKUP(AC14,Q14:$T$208,P14,0)</f>
        <v>D</v>
      </c>
    </row>
    <row r="15" spans="1:30" x14ac:dyDescent="0.15">
      <c r="A15" s="1">
        <v>8</v>
      </c>
      <c r="B15" s="1">
        <v>1.07</v>
      </c>
      <c r="C15" s="1">
        <v>0.36599999999999999</v>
      </c>
      <c r="D15" s="1">
        <v>-0.999</v>
      </c>
      <c r="E15" s="1">
        <v>-0.436</v>
      </c>
      <c r="F15" s="1">
        <v>0.312</v>
      </c>
      <c r="G15" s="1">
        <v>-0.312</v>
      </c>
      <c r="H15" s="1">
        <v>0.1</v>
      </c>
      <c r="I15" s="1">
        <v>5.3999999999999999E-2</v>
      </c>
      <c r="J15" s="1">
        <v>2.3E-2</v>
      </c>
      <c r="K15" s="1">
        <v>-0.17699999999999999</v>
      </c>
      <c r="L15" s="1">
        <v>-0.51500000000000001</v>
      </c>
      <c r="M15" s="1">
        <v>9.8000000000000004E-2</v>
      </c>
      <c r="N15" s="1">
        <v>0.154</v>
      </c>
      <c r="O15" s="1">
        <v>0.26300000000000001</v>
      </c>
      <c r="P15" s="25">
        <v>194</v>
      </c>
      <c r="Q15" s="7">
        <f t="shared" si="1"/>
        <v>1.5340000000000003</v>
      </c>
      <c r="R15" s="8">
        <f t="shared" si="2"/>
        <v>0.87599999999999989</v>
      </c>
      <c r="S15" s="8">
        <f t="shared" si="3"/>
        <v>-1.1340000000000001</v>
      </c>
      <c r="T15" s="9">
        <f t="shared" si="4"/>
        <v>-0.55000000000000004</v>
      </c>
      <c r="U15" s="7">
        <f t="shared" si="5"/>
        <v>4.6366865243134123</v>
      </c>
      <c r="V15" s="8">
        <f t="shared" si="6"/>
        <v>2.4012753690986242</v>
      </c>
      <c r="W15" s="8">
        <f t="shared" si="7"/>
        <v>0.32174370422037013</v>
      </c>
      <c r="X15" s="8">
        <f t="shared" si="8"/>
        <v>0.57694981038048665</v>
      </c>
      <c r="Y15" s="109">
        <f t="shared" si="10"/>
        <v>0.58421164658757718</v>
      </c>
      <c r="Z15" s="109">
        <f t="shared" si="11"/>
        <v>0.30255507460665132</v>
      </c>
      <c r="AA15" s="109">
        <f t="shared" si="12"/>
        <v>4.0538953460866625E-2</v>
      </c>
      <c r="AB15" s="110">
        <f t="shared" si="13"/>
        <v>7.2694325344904692E-2</v>
      </c>
      <c r="AC15" s="7">
        <f t="shared" si="9"/>
        <v>1.5340000000000003</v>
      </c>
      <c r="AD15" s="9" t="str">
        <f>HLOOKUP(AC15,Q15:$T$208,P15,0)</f>
        <v>A</v>
      </c>
    </row>
    <row r="16" spans="1:30" x14ac:dyDescent="0.15">
      <c r="A16" s="1">
        <v>9</v>
      </c>
      <c r="B16" s="1">
        <v>-0.60799999999999998</v>
      </c>
      <c r="C16" s="1">
        <v>3.0459999999999998</v>
      </c>
      <c r="D16" s="1">
        <v>-1.6120000000000001</v>
      </c>
      <c r="E16" s="1">
        <v>-0.82599999999999996</v>
      </c>
      <c r="F16" s="1">
        <v>2.044</v>
      </c>
      <c r="G16" s="1">
        <v>-2.044</v>
      </c>
      <c r="H16" s="1">
        <v>0.28299999999999997</v>
      </c>
      <c r="I16" s="1">
        <v>-2E-3</v>
      </c>
      <c r="J16" s="1">
        <v>-8.8999999999999996E-2</v>
      </c>
      <c r="K16" s="1">
        <v>-0.192</v>
      </c>
      <c r="L16" s="1">
        <v>-0.30199999999999999</v>
      </c>
      <c r="M16" s="1">
        <v>-0.05</v>
      </c>
      <c r="N16" s="1">
        <v>0.13400000000000001</v>
      </c>
      <c r="O16" s="1">
        <v>0.218</v>
      </c>
      <c r="P16" s="25">
        <v>193</v>
      </c>
      <c r="Q16" s="7">
        <f t="shared" si="1"/>
        <v>1.3839999999999999</v>
      </c>
      <c r="R16" s="8">
        <f t="shared" si="2"/>
        <v>5.3230000000000004</v>
      </c>
      <c r="S16" s="8">
        <f t="shared" si="3"/>
        <v>-3.6110000000000002</v>
      </c>
      <c r="T16" s="9">
        <f t="shared" si="4"/>
        <v>-2.637</v>
      </c>
      <c r="U16" s="7">
        <f t="shared" si="5"/>
        <v>3.9908330756591304</v>
      </c>
      <c r="V16" s="8">
        <f t="shared" si="6"/>
        <v>204.99795428683365</v>
      </c>
      <c r="W16" s="8">
        <f t="shared" si="7"/>
        <v>2.7024808540899975E-2</v>
      </c>
      <c r="X16" s="8">
        <f t="shared" si="8"/>
        <v>7.1575674812134921E-2</v>
      </c>
      <c r="Y16" s="109">
        <f t="shared" si="10"/>
        <v>1.9086914408254305E-2</v>
      </c>
      <c r="Z16" s="109">
        <f t="shared" si="11"/>
        <v>0.98044151012098746</v>
      </c>
      <c r="AA16" s="109">
        <f t="shared" si="12"/>
        <v>1.2925126101257048E-4</v>
      </c>
      <c r="AB16" s="110">
        <f t="shared" si="13"/>
        <v>3.4232420974576256E-4</v>
      </c>
      <c r="AC16" s="7">
        <f t="shared" si="9"/>
        <v>5.3230000000000004</v>
      </c>
      <c r="AD16" s="9" t="str">
        <f>HLOOKUP(AC16,Q16:$T$208,P16,0)</f>
        <v>B</v>
      </c>
    </row>
    <row r="17" spans="1:30" x14ac:dyDescent="0.15">
      <c r="A17" s="1">
        <v>10</v>
      </c>
      <c r="B17" s="1">
        <v>0.27300000000000002</v>
      </c>
      <c r="C17" s="1">
        <v>1.6279999999999999</v>
      </c>
      <c r="D17" s="1">
        <v>-1.655</v>
      </c>
      <c r="E17" s="1">
        <v>-0.246</v>
      </c>
      <c r="F17" s="1">
        <v>0.95099999999999996</v>
      </c>
      <c r="G17" s="1">
        <v>-0.95099999999999996</v>
      </c>
      <c r="H17" s="1">
        <v>2.3319999999999999</v>
      </c>
      <c r="I17" s="1">
        <v>1.526</v>
      </c>
      <c r="J17" s="1">
        <v>-0.44400000000000001</v>
      </c>
      <c r="K17" s="1">
        <v>-3.4140000000000001</v>
      </c>
      <c r="L17" s="1">
        <v>-8.3179999999999996</v>
      </c>
      <c r="M17" s="1">
        <v>-1.4850000000000001</v>
      </c>
      <c r="N17" s="1">
        <v>2.5910000000000002</v>
      </c>
      <c r="O17" s="1">
        <v>7.2119999999999997</v>
      </c>
      <c r="P17" s="25">
        <v>192</v>
      </c>
      <c r="Q17" s="7">
        <f t="shared" si="1"/>
        <v>1.2649999999999999</v>
      </c>
      <c r="R17" s="8">
        <f t="shared" si="2"/>
        <v>3.4259999999999993</v>
      </c>
      <c r="S17" s="8">
        <f t="shared" si="3"/>
        <v>-0.45899999999999963</v>
      </c>
      <c r="T17" s="9">
        <f t="shared" si="4"/>
        <v>-0.35000000000000031</v>
      </c>
      <c r="U17" s="7">
        <f t="shared" si="5"/>
        <v>3.5430927361089815</v>
      </c>
      <c r="V17" s="8">
        <f t="shared" si="6"/>
        <v>30.753382862798539</v>
      </c>
      <c r="W17" s="8">
        <f t="shared" si="7"/>
        <v>0.63191524489949613</v>
      </c>
      <c r="X17" s="8">
        <f t="shared" si="8"/>
        <v>0.70468808971871322</v>
      </c>
      <c r="Y17" s="109">
        <f t="shared" si="10"/>
        <v>9.9432685643547569E-2</v>
      </c>
      <c r="Z17" s="109">
        <f t="shared" si="11"/>
        <v>0.86305713071187673</v>
      </c>
      <c r="AA17" s="109">
        <f t="shared" si="12"/>
        <v>1.7733950133199197E-2</v>
      </c>
      <c r="AB17" s="110">
        <f t="shared" si="13"/>
        <v>1.9776233511376435E-2</v>
      </c>
      <c r="AC17" s="7">
        <f t="shared" si="9"/>
        <v>3.4259999999999993</v>
      </c>
      <c r="AD17" s="9" t="str">
        <f>HLOOKUP(AC17,Q17:$T$208,P17,0)</f>
        <v>B</v>
      </c>
    </row>
    <row r="18" spans="1:30" x14ac:dyDescent="0.15">
      <c r="A18" s="1">
        <v>11</v>
      </c>
      <c r="B18" s="1">
        <v>-2.3969999999999998</v>
      </c>
      <c r="C18" s="1">
        <v>-2.7749999999999999</v>
      </c>
      <c r="D18" s="1">
        <v>2.641</v>
      </c>
      <c r="E18" s="1">
        <v>2.5310000000000001</v>
      </c>
      <c r="F18" s="1">
        <v>5.0000000000000001E-3</v>
      </c>
      <c r="G18" s="1">
        <v>-5.0000000000000001E-3</v>
      </c>
      <c r="H18" s="1">
        <v>9.6000000000000002E-2</v>
      </c>
      <c r="I18" s="1">
        <v>5.0000000000000001E-3</v>
      </c>
      <c r="J18" s="1">
        <v>-3.4000000000000002E-2</v>
      </c>
      <c r="K18" s="1">
        <v>-6.8000000000000005E-2</v>
      </c>
      <c r="L18" s="1">
        <v>-3.0000000000000001E-3</v>
      </c>
      <c r="M18" s="1">
        <v>0</v>
      </c>
      <c r="N18" s="1">
        <v>1E-3</v>
      </c>
      <c r="O18" s="1">
        <v>1E-3</v>
      </c>
      <c r="P18" s="25">
        <v>191</v>
      </c>
      <c r="Q18" s="7">
        <f t="shared" si="1"/>
        <v>-2.387</v>
      </c>
      <c r="R18" s="8">
        <f t="shared" si="2"/>
        <v>-2.6739999999999999</v>
      </c>
      <c r="S18" s="8">
        <f t="shared" si="3"/>
        <v>2.6030000000000002</v>
      </c>
      <c r="T18" s="9">
        <f t="shared" si="4"/>
        <v>2.6220000000000003</v>
      </c>
      <c r="U18" s="7">
        <f t="shared" si="5"/>
        <v>9.1904985675357834E-2</v>
      </c>
      <c r="V18" s="8">
        <f t="shared" si="6"/>
        <v>6.8975769687958779E-2</v>
      </c>
      <c r="W18" s="8">
        <f t="shared" si="7"/>
        <v>13.504189896560144</v>
      </c>
      <c r="X18" s="8">
        <f t="shared" si="8"/>
        <v>13.763222522018713</v>
      </c>
      <c r="Y18" s="109">
        <f t="shared" si="10"/>
        <v>3.3507365949650395E-3</v>
      </c>
      <c r="Z18" s="109">
        <f t="shared" si="11"/>
        <v>2.5147671147648424E-3</v>
      </c>
      <c r="AA18" s="109">
        <f t="shared" si="12"/>
        <v>0.49234525134030549</v>
      </c>
      <c r="AB18" s="110">
        <f t="shared" si="13"/>
        <v>0.50178924494996469</v>
      </c>
      <c r="AC18" s="7">
        <f t="shared" si="9"/>
        <v>2.6220000000000003</v>
      </c>
      <c r="AD18" s="9" t="str">
        <f>HLOOKUP(AC18,Q18:$T$208,P18,0)</f>
        <v>D</v>
      </c>
    </row>
    <row r="19" spans="1:30" x14ac:dyDescent="0.15">
      <c r="A19" s="1">
        <v>12</v>
      </c>
      <c r="B19" s="1">
        <v>-2.7250000000000001</v>
      </c>
      <c r="C19" s="1">
        <v>-2.694</v>
      </c>
      <c r="D19" s="1">
        <v>2.3439999999999999</v>
      </c>
      <c r="E19" s="1">
        <v>3.0750000000000002</v>
      </c>
      <c r="F19" s="1">
        <v>5.1999999999999998E-2</v>
      </c>
      <c r="G19" s="1">
        <v>-5.1999999999999998E-2</v>
      </c>
      <c r="H19" s="1">
        <v>0.95599999999999996</v>
      </c>
      <c r="I19" s="1">
        <v>0.18099999999999999</v>
      </c>
      <c r="J19" s="1">
        <v>-0.29199999999999998</v>
      </c>
      <c r="K19" s="1">
        <v>-0.84499999999999997</v>
      </c>
      <c r="L19" s="1">
        <v>-2.3E-2</v>
      </c>
      <c r="M19" s="1">
        <v>-4.0000000000000001E-3</v>
      </c>
      <c r="N19" s="1">
        <v>7.0000000000000001E-3</v>
      </c>
      <c r="O19" s="1">
        <v>0.02</v>
      </c>
      <c r="P19" s="25">
        <v>190</v>
      </c>
      <c r="Q19" s="7">
        <f t="shared" si="1"/>
        <v>-2.496</v>
      </c>
      <c r="R19" s="8">
        <f t="shared" si="2"/>
        <v>-1.69</v>
      </c>
      <c r="S19" s="8">
        <f t="shared" si="3"/>
        <v>2.0069999999999997</v>
      </c>
      <c r="T19" s="9">
        <f t="shared" si="4"/>
        <v>3.9750000000000001</v>
      </c>
      <c r="U19" s="7">
        <f t="shared" si="5"/>
        <v>8.2413996174832971E-2</v>
      </c>
      <c r="V19" s="8">
        <f t="shared" si="6"/>
        <v>0.18451952399298926</v>
      </c>
      <c r="W19" s="8">
        <f t="shared" si="7"/>
        <v>7.4409609466455429</v>
      </c>
      <c r="X19" s="8">
        <f t="shared" si="8"/>
        <v>53.250116905735624</v>
      </c>
      <c r="Y19" s="109">
        <f t="shared" si="10"/>
        <v>1.3519797368577904E-3</v>
      </c>
      <c r="Z19" s="109">
        <f t="shared" si="11"/>
        <v>3.026993824737585E-3</v>
      </c>
      <c r="AA19" s="109">
        <f t="shared" si="12"/>
        <v>0.12206698970492343</v>
      </c>
      <c r="AB19" s="110">
        <f t="shared" si="13"/>
        <v>0.8735540367334812</v>
      </c>
      <c r="AC19" s="7">
        <f t="shared" si="9"/>
        <v>3.9750000000000001</v>
      </c>
      <c r="AD19" s="9" t="str">
        <f>HLOOKUP(AC19,Q19:$T$208,P19,0)</f>
        <v>D</v>
      </c>
    </row>
    <row r="20" spans="1:30" x14ac:dyDescent="0.15">
      <c r="A20" s="1">
        <v>13</v>
      </c>
      <c r="B20" s="1">
        <v>-0.84399999999999997</v>
      </c>
      <c r="C20" s="1">
        <v>-0.72899999999999998</v>
      </c>
      <c r="D20" s="1">
        <v>0.66800000000000004</v>
      </c>
      <c r="E20" s="1">
        <v>0.90600000000000003</v>
      </c>
      <c r="F20" s="1">
        <v>1.0589999999999999</v>
      </c>
      <c r="G20" s="1">
        <v>-1.0589999999999999</v>
      </c>
      <c r="H20" s="1">
        <v>0.85</v>
      </c>
      <c r="I20" s="1">
        <v>-0.08</v>
      </c>
      <c r="J20" s="1">
        <v>-0.28499999999999998</v>
      </c>
      <c r="K20" s="1">
        <v>-0.48599999999999999</v>
      </c>
      <c r="L20" s="1">
        <v>-2.294</v>
      </c>
      <c r="M20" s="1">
        <v>0.253</v>
      </c>
      <c r="N20" s="1">
        <v>0.79600000000000004</v>
      </c>
      <c r="O20" s="1">
        <v>1.2450000000000001</v>
      </c>
      <c r="P20" s="25">
        <v>189</v>
      </c>
      <c r="Q20" s="7">
        <f t="shared" si="1"/>
        <v>0.38799999999999996</v>
      </c>
      <c r="R20" s="8">
        <f t="shared" si="2"/>
        <v>1.4329999999999998</v>
      </c>
      <c r="S20" s="8">
        <f t="shared" si="3"/>
        <v>0.12000000000000011</v>
      </c>
      <c r="T20" s="9">
        <f t="shared" si="4"/>
        <v>0.95000000000000007</v>
      </c>
      <c r="U20" s="7">
        <f t="shared" si="5"/>
        <v>1.4740297842881416</v>
      </c>
      <c r="V20" s="8">
        <f t="shared" si="6"/>
        <v>4.1912541124636364</v>
      </c>
      <c r="W20" s="8">
        <f t="shared" si="7"/>
        <v>1.1274968515793757</v>
      </c>
      <c r="X20" s="8">
        <f t="shared" si="8"/>
        <v>2.5857096593158464</v>
      </c>
      <c r="Y20" s="109">
        <f t="shared" si="10"/>
        <v>0.15717132717715981</v>
      </c>
      <c r="Z20" s="109">
        <f t="shared" si="11"/>
        <v>0.44690071965592532</v>
      </c>
      <c r="AA20" s="109">
        <f t="shared" si="12"/>
        <v>0.1202215711240736</v>
      </c>
      <c r="AB20" s="110">
        <f t="shared" si="13"/>
        <v>0.27570638204284131</v>
      </c>
      <c r="AC20" s="7">
        <f t="shared" si="9"/>
        <v>1.4329999999999998</v>
      </c>
      <c r="AD20" s="9" t="str">
        <f>HLOOKUP(AC20,Q20:$T$208,P20,0)</f>
        <v>B</v>
      </c>
    </row>
    <row r="21" spans="1:30" x14ac:dyDescent="0.15">
      <c r="A21" s="1">
        <v>14</v>
      </c>
      <c r="B21" s="1">
        <v>1.913</v>
      </c>
      <c r="C21" s="1">
        <v>-0.71199999999999997</v>
      </c>
      <c r="D21" s="1">
        <v>-0.28199999999999997</v>
      </c>
      <c r="E21" s="1">
        <v>-0.91900000000000004</v>
      </c>
      <c r="F21" s="1">
        <v>2.097</v>
      </c>
      <c r="G21" s="1">
        <v>-2.097</v>
      </c>
      <c r="H21" s="1">
        <v>0.68100000000000005</v>
      </c>
      <c r="I21" s="1">
        <v>-0.17699999999999999</v>
      </c>
      <c r="J21" s="1">
        <v>-0.20699999999999999</v>
      </c>
      <c r="K21" s="1">
        <v>-0.29699999999999999</v>
      </c>
      <c r="L21" s="1">
        <v>-0.376</v>
      </c>
      <c r="M21" s="1">
        <v>-0.16900000000000001</v>
      </c>
      <c r="N21" s="1">
        <v>0.26200000000000001</v>
      </c>
      <c r="O21" s="1">
        <v>0.28399999999999997</v>
      </c>
      <c r="P21" s="25">
        <v>188</v>
      </c>
      <c r="Q21" s="7">
        <f t="shared" si="1"/>
        <v>3.6639999999999997</v>
      </c>
      <c r="R21" s="8">
        <f t="shared" si="2"/>
        <v>1.8969999999999998</v>
      </c>
      <c r="S21" s="8">
        <f t="shared" si="3"/>
        <v>-2.3239999999999998</v>
      </c>
      <c r="T21" s="9">
        <f t="shared" si="4"/>
        <v>-2.504</v>
      </c>
      <c r="U21" s="7">
        <f t="shared" si="5"/>
        <v>39.017099548496596</v>
      </c>
      <c r="V21" s="8">
        <f t="shared" si="6"/>
        <v>6.6658668154134473</v>
      </c>
      <c r="W21" s="8">
        <f t="shared" si="7"/>
        <v>9.7881276403424769E-2</v>
      </c>
      <c r="X21" s="8">
        <f t="shared" si="8"/>
        <v>8.1757314434693751E-2</v>
      </c>
      <c r="Y21" s="109">
        <f t="shared" si="10"/>
        <v>0.85073884457705995</v>
      </c>
      <c r="Z21" s="109">
        <f t="shared" si="11"/>
        <v>0.14534426951959101</v>
      </c>
      <c r="AA21" s="109">
        <f t="shared" si="12"/>
        <v>2.1342284525705099E-3</v>
      </c>
      <c r="AB21" s="110">
        <f t="shared" si="13"/>
        <v>1.7826574507785215E-3</v>
      </c>
      <c r="AC21" s="7">
        <f t="shared" si="9"/>
        <v>3.6639999999999997</v>
      </c>
      <c r="AD21" s="9" t="str">
        <f>HLOOKUP(AC21,Q21:$T$208,P21,0)</f>
        <v>A</v>
      </c>
    </row>
    <row r="22" spans="1:30" x14ac:dyDescent="0.15">
      <c r="A22" s="1">
        <v>15</v>
      </c>
      <c r="B22" s="1">
        <v>-2.5470000000000002</v>
      </c>
      <c r="C22" s="1">
        <v>-2.4689999999999999</v>
      </c>
      <c r="D22" s="1">
        <v>2.1349999999999998</v>
      </c>
      <c r="E22" s="1">
        <v>2.8809999999999998</v>
      </c>
      <c r="F22" s="1">
        <v>0.02</v>
      </c>
      <c r="G22" s="1">
        <v>-0.02</v>
      </c>
      <c r="H22" s="1">
        <v>0.41099999999999998</v>
      </c>
      <c r="I22" s="1">
        <v>-5.8999999999999997E-2</v>
      </c>
      <c r="J22" s="1">
        <v>-8.3000000000000004E-2</v>
      </c>
      <c r="K22" s="1">
        <v>-0.26800000000000002</v>
      </c>
      <c r="L22" s="1">
        <v>-0.57599999999999996</v>
      </c>
      <c r="M22" s="1">
        <v>5.5E-2</v>
      </c>
      <c r="N22" s="1">
        <v>0.255</v>
      </c>
      <c r="O22" s="1">
        <v>0.26600000000000001</v>
      </c>
      <c r="P22" s="25">
        <v>187</v>
      </c>
      <c r="Q22" s="7">
        <f t="shared" si="1"/>
        <v>-2.5310000000000001</v>
      </c>
      <c r="R22" s="8">
        <f t="shared" si="2"/>
        <v>-1.9829999999999999</v>
      </c>
      <c r="S22" s="8">
        <f t="shared" si="3"/>
        <v>2.2869999999999995</v>
      </c>
      <c r="T22" s="9">
        <f t="shared" si="4"/>
        <v>3.327</v>
      </c>
      <c r="U22" s="7">
        <f t="shared" si="5"/>
        <v>7.9579401081849077E-2</v>
      </c>
      <c r="V22" s="8">
        <f t="shared" si="6"/>
        <v>0.13765565028968219</v>
      </c>
      <c r="W22" s="8">
        <f t="shared" si="7"/>
        <v>9.8453572609453115</v>
      </c>
      <c r="X22" s="8">
        <f t="shared" si="8"/>
        <v>27.854652275036159</v>
      </c>
      <c r="Y22" s="109">
        <f t="shared" si="10"/>
        <v>2.0987654020722846E-3</v>
      </c>
      <c r="Z22" s="109">
        <f t="shared" si="11"/>
        <v>3.6304233545386929E-3</v>
      </c>
      <c r="AA22" s="109">
        <f t="shared" si="12"/>
        <v>0.25965381630681972</v>
      </c>
      <c r="AB22" s="110">
        <f t="shared" si="13"/>
        <v>0.73461699493656929</v>
      </c>
      <c r="AC22" s="7">
        <f t="shared" si="9"/>
        <v>3.327</v>
      </c>
      <c r="AD22" s="9" t="str">
        <f>HLOOKUP(AC22,Q22:$T$208,P22,0)</f>
        <v>D</v>
      </c>
    </row>
    <row r="23" spans="1:30" x14ac:dyDescent="0.15">
      <c r="A23" s="1">
        <v>16</v>
      </c>
      <c r="B23" s="1">
        <v>-1.0209999999999999</v>
      </c>
      <c r="C23" s="1">
        <v>-0.57999999999999996</v>
      </c>
      <c r="D23" s="1">
        <v>0.93500000000000005</v>
      </c>
      <c r="E23" s="1">
        <v>0.66600000000000004</v>
      </c>
      <c r="F23" s="1">
        <v>0.01</v>
      </c>
      <c r="G23" s="1">
        <v>-0.01</v>
      </c>
      <c r="H23" s="1">
        <v>0.128</v>
      </c>
      <c r="I23" s="1">
        <v>-2.5999999999999999E-2</v>
      </c>
      <c r="J23" s="1">
        <v>-3.1E-2</v>
      </c>
      <c r="K23" s="1">
        <v>-7.0000000000000007E-2</v>
      </c>
      <c r="L23" s="1">
        <v>-0.13400000000000001</v>
      </c>
      <c r="M23" s="1">
        <v>-1.7999999999999999E-2</v>
      </c>
      <c r="N23" s="1">
        <v>7.4999999999999997E-2</v>
      </c>
      <c r="O23" s="1">
        <v>7.6999999999999999E-2</v>
      </c>
      <c r="P23" s="25">
        <v>186</v>
      </c>
      <c r="Q23" s="7">
        <f t="shared" si="1"/>
        <v>-1.0549999999999999</v>
      </c>
      <c r="R23" s="8">
        <f t="shared" si="2"/>
        <v>-0.45999999999999996</v>
      </c>
      <c r="S23" s="8">
        <f t="shared" si="3"/>
        <v>0.96899999999999997</v>
      </c>
      <c r="T23" s="9">
        <f t="shared" si="4"/>
        <v>0.76600000000000001</v>
      </c>
      <c r="U23" s="7">
        <f t="shared" si="5"/>
        <v>0.34819242730619759</v>
      </c>
      <c r="V23" s="8">
        <f t="shared" si="6"/>
        <v>0.63128364550692595</v>
      </c>
      <c r="W23" s="8">
        <f t="shared" si="7"/>
        <v>2.6353078334274804</v>
      </c>
      <c r="X23" s="8">
        <f t="shared" si="8"/>
        <v>2.1511444438853182</v>
      </c>
      <c r="Y23" s="109">
        <f t="shared" si="10"/>
        <v>6.0387921278729287E-2</v>
      </c>
      <c r="Z23" s="109">
        <f t="shared" si="11"/>
        <v>0.10948516998015409</v>
      </c>
      <c r="AA23" s="109">
        <f t="shared" si="12"/>
        <v>0.45704831440888927</v>
      </c>
      <c r="AB23" s="110">
        <f t="shared" si="13"/>
        <v>0.37307859433222745</v>
      </c>
      <c r="AC23" s="7">
        <f t="shared" si="9"/>
        <v>0.96899999999999997</v>
      </c>
      <c r="AD23" s="9" t="str">
        <f>HLOOKUP(AC23,Q23:$T$208,P23,0)</f>
        <v>C</v>
      </c>
    </row>
    <row r="24" spans="1:30" x14ac:dyDescent="0.15">
      <c r="A24" s="1">
        <v>17</v>
      </c>
      <c r="B24" s="1">
        <v>-0.95699999999999996</v>
      </c>
      <c r="C24" s="1">
        <v>-1.5660000000000001</v>
      </c>
      <c r="D24" s="1">
        <v>1.056</v>
      </c>
      <c r="E24" s="1">
        <v>1.4670000000000001</v>
      </c>
      <c r="F24" s="1">
        <v>2.9000000000000001E-2</v>
      </c>
      <c r="G24" s="1">
        <v>-2.9000000000000001E-2</v>
      </c>
      <c r="H24" s="1">
        <v>0.80400000000000005</v>
      </c>
      <c r="I24" s="1">
        <v>0.41</v>
      </c>
      <c r="J24" s="1">
        <v>-0.39400000000000002</v>
      </c>
      <c r="K24" s="1">
        <v>-0.82099999999999995</v>
      </c>
      <c r="L24" s="1">
        <v>-5.2539999999999996</v>
      </c>
      <c r="M24" s="1">
        <v>0.438</v>
      </c>
      <c r="N24" s="1">
        <v>0.88700000000000001</v>
      </c>
      <c r="O24" s="1">
        <v>3.9279999999999999</v>
      </c>
      <c r="P24" s="25">
        <v>185</v>
      </c>
      <c r="Q24" s="7">
        <f t="shared" si="1"/>
        <v>-8.0000000000000016E-2</v>
      </c>
      <c r="R24" s="8">
        <f t="shared" si="2"/>
        <v>-0.2950000000000001</v>
      </c>
      <c r="S24" s="8">
        <f t="shared" si="3"/>
        <v>1.52</v>
      </c>
      <c r="T24" s="9">
        <f t="shared" si="4"/>
        <v>2.68</v>
      </c>
      <c r="U24" s="7">
        <f t="shared" si="5"/>
        <v>0.92311634638663576</v>
      </c>
      <c r="V24" s="8">
        <f t="shared" si="6"/>
        <v>0.74453158746590931</v>
      </c>
      <c r="W24" s="8">
        <f t="shared" si="7"/>
        <v>4.5722251951421589</v>
      </c>
      <c r="X24" s="8">
        <f t="shared" si="8"/>
        <v>14.585093295880792</v>
      </c>
      <c r="Y24" s="109">
        <f t="shared" si="10"/>
        <v>4.4327387019648203E-2</v>
      </c>
      <c r="Z24" s="109">
        <f t="shared" si="11"/>
        <v>3.5751874566124803E-2</v>
      </c>
      <c r="AA24" s="109">
        <f t="shared" si="12"/>
        <v>0.21955498519702865</v>
      </c>
      <c r="AB24" s="110">
        <f t="shared" si="13"/>
        <v>0.70036575321719829</v>
      </c>
      <c r="AC24" s="7">
        <f t="shared" si="9"/>
        <v>2.68</v>
      </c>
      <c r="AD24" s="9" t="str">
        <f>HLOOKUP(AC24,Q24:$T$208,P24,0)</f>
        <v>D</v>
      </c>
    </row>
    <row r="25" spans="1:30" x14ac:dyDescent="0.15">
      <c r="A25" s="1">
        <v>18</v>
      </c>
      <c r="B25" s="1">
        <v>-0.01</v>
      </c>
      <c r="C25" s="1">
        <v>-0.57599999999999996</v>
      </c>
      <c r="D25" s="1">
        <v>-0.36499999999999999</v>
      </c>
      <c r="E25" s="1">
        <v>0.95099999999999996</v>
      </c>
      <c r="F25" s="1">
        <v>0.41299999999999998</v>
      </c>
      <c r="G25" s="1">
        <v>-0.41299999999999998</v>
      </c>
      <c r="H25" s="1">
        <v>3.05</v>
      </c>
      <c r="I25" s="1">
        <v>0.20200000000000001</v>
      </c>
      <c r="J25" s="1">
        <v>-1.073</v>
      </c>
      <c r="K25" s="1">
        <v>-2.1789999999999998</v>
      </c>
      <c r="L25" s="1">
        <v>-5.9420000000000002</v>
      </c>
      <c r="M25" s="1">
        <v>0.217</v>
      </c>
      <c r="N25" s="1">
        <v>1.716</v>
      </c>
      <c r="O25" s="1">
        <v>4.0090000000000003</v>
      </c>
      <c r="P25" s="25">
        <v>184</v>
      </c>
      <c r="Q25" s="7">
        <f t="shared" si="1"/>
        <v>0.82199999999999995</v>
      </c>
      <c r="R25" s="8">
        <f t="shared" si="2"/>
        <v>3.1040000000000001</v>
      </c>
      <c r="S25" s="8">
        <f t="shared" si="3"/>
        <v>-0.13500000000000001</v>
      </c>
      <c r="T25" s="9">
        <f t="shared" si="4"/>
        <v>3.8050000000000002</v>
      </c>
      <c r="U25" s="7">
        <f t="shared" si="5"/>
        <v>2.275045381235993</v>
      </c>
      <c r="V25" s="8">
        <f t="shared" si="6"/>
        <v>22.286920907192769</v>
      </c>
      <c r="W25" s="8">
        <f t="shared" si="7"/>
        <v>0.87371591168803442</v>
      </c>
      <c r="X25" s="8">
        <f t="shared" si="8"/>
        <v>44.925250113013433</v>
      </c>
      <c r="Y25" s="109">
        <f t="shared" si="10"/>
        <v>3.2333928878475658E-2</v>
      </c>
      <c r="Z25" s="109">
        <f t="shared" si="11"/>
        <v>0.31675135866603277</v>
      </c>
      <c r="AA25" s="109">
        <f t="shared" si="12"/>
        <v>1.2417628404917938E-2</v>
      </c>
      <c r="AB25" s="110">
        <f t="shared" si="13"/>
        <v>0.63849708405057359</v>
      </c>
      <c r="AC25" s="7">
        <f t="shared" si="9"/>
        <v>3.8050000000000002</v>
      </c>
      <c r="AD25" s="9" t="str">
        <f>HLOOKUP(AC25,Q25:$T$208,P25,0)</f>
        <v>D</v>
      </c>
    </row>
    <row r="26" spans="1:30" x14ac:dyDescent="0.15">
      <c r="A26" s="1">
        <v>19</v>
      </c>
      <c r="B26" s="1">
        <v>-1.8160000000000001</v>
      </c>
      <c r="C26" s="1">
        <v>-3.105</v>
      </c>
      <c r="D26" s="1">
        <v>3.89</v>
      </c>
      <c r="E26" s="1">
        <v>1.03</v>
      </c>
      <c r="F26" s="1">
        <v>2.7E-2</v>
      </c>
      <c r="G26" s="1">
        <v>-2.7E-2</v>
      </c>
      <c r="H26" s="1">
        <v>4.2000000000000003E-2</v>
      </c>
      <c r="I26" s="1">
        <v>2E-3</v>
      </c>
      <c r="J26" s="1">
        <v>-6.0000000000000001E-3</v>
      </c>
      <c r="K26" s="1">
        <v>-3.7999999999999999E-2</v>
      </c>
      <c r="L26" s="1">
        <v>-5.6000000000000001E-2</v>
      </c>
      <c r="M26" s="1">
        <v>1.2E-2</v>
      </c>
      <c r="N26" s="1">
        <v>1.9E-2</v>
      </c>
      <c r="O26" s="1">
        <v>2.4E-2</v>
      </c>
      <c r="P26" s="25">
        <v>183</v>
      </c>
      <c r="Q26" s="7">
        <f t="shared" si="1"/>
        <v>-1.7750000000000001</v>
      </c>
      <c r="R26" s="8">
        <f t="shared" si="2"/>
        <v>-3.024</v>
      </c>
      <c r="S26" s="8">
        <f t="shared" si="3"/>
        <v>3.8760000000000003</v>
      </c>
      <c r="T26" s="9">
        <f t="shared" si="4"/>
        <v>1.0570000000000002</v>
      </c>
      <c r="U26" s="7">
        <f t="shared" si="5"/>
        <v>0.16948344949947006</v>
      </c>
      <c r="V26" s="8">
        <f t="shared" si="6"/>
        <v>4.8606403378285604E-2</v>
      </c>
      <c r="W26" s="8">
        <f t="shared" si="7"/>
        <v>48.230905088771536</v>
      </c>
      <c r="X26" s="8">
        <f t="shared" si="8"/>
        <v>2.8777248519906728</v>
      </c>
      <c r="Y26" s="109">
        <f t="shared" si="10"/>
        <v>3.3020510599719101E-3</v>
      </c>
      <c r="Z26" s="109">
        <f t="shared" si="11"/>
        <v>9.4699999481183601E-4</v>
      </c>
      <c r="AA26" s="109">
        <f t="shared" si="12"/>
        <v>0.93968415052987597</v>
      </c>
      <c r="AB26" s="110">
        <f t="shared" si="13"/>
        <v>5.6066798415340388E-2</v>
      </c>
      <c r="AC26" s="7">
        <f t="shared" si="9"/>
        <v>3.8760000000000003</v>
      </c>
      <c r="AD26" s="9" t="str">
        <f>HLOOKUP(AC26,Q26:$T$208,P26,0)</f>
        <v>C</v>
      </c>
    </row>
    <row r="27" spans="1:30" x14ac:dyDescent="0.15">
      <c r="A27" s="1">
        <v>20</v>
      </c>
      <c r="B27" s="1">
        <v>-2.1190000000000002</v>
      </c>
      <c r="C27" s="1">
        <v>-1.9450000000000001</v>
      </c>
      <c r="D27" s="1">
        <v>1.9390000000000001</v>
      </c>
      <c r="E27" s="1">
        <v>2.125</v>
      </c>
      <c r="F27" s="1">
        <v>4.1000000000000002E-2</v>
      </c>
      <c r="G27" s="1">
        <v>-4.1000000000000002E-2</v>
      </c>
      <c r="H27" s="1">
        <v>0.60199999999999998</v>
      </c>
      <c r="I27" s="1">
        <v>-6.8000000000000005E-2</v>
      </c>
      <c r="J27" s="1">
        <v>-0.15</v>
      </c>
      <c r="K27" s="1">
        <v>-0.38400000000000001</v>
      </c>
      <c r="L27" s="1">
        <v>-0.67600000000000005</v>
      </c>
      <c r="M27" s="1">
        <v>1.6E-2</v>
      </c>
      <c r="N27" s="1">
        <v>0.25600000000000001</v>
      </c>
      <c r="O27" s="1">
        <v>0.40400000000000003</v>
      </c>
      <c r="P27" s="25">
        <v>182</v>
      </c>
      <c r="Q27" s="7">
        <f t="shared" si="1"/>
        <v>-2.1300000000000003</v>
      </c>
      <c r="R27" s="8">
        <f t="shared" si="2"/>
        <v>-1.286</v>
      </c>
      <c r="S27" s="8">
        <f t="shared" si="3"/>
        <v>2.0040000000000004</v>
      </c>
      <c r="T27" s="9">
        <f t="shared" si="4"/>
        <v>2.702</v>
      </c>
      <c r="U27" s="7">
        <f t="shared" si="5"/>
        <v>0.1188372938524096</v>
      </c>
      <c r="V27" s="8">
        <f t="shared" si="6"/>
        <v>0.27637407132753633</v>
      </c>
      <c r="W27" s="8">
        <f t="shared" si="7"/>
        <v>7.4186715146706455</v>
      </c>
      <c r="X27" s="8">
        <f t="shared" si="8"/>
        <v>14.909520967635595</v>
      </c>
      <c r="Y27" s="109">
        <f t="shared" si="10"/>
        <v>5.2297311903628458E-3</v>
      </c>
      <c r="Z27" s="109">
        <f t="shared" si="11"/>
        <v>1.2162529574463848E-2</v>
      </c>
      <c r="AA27" s="109">
        <f t="shared" si="12"/>
        <v>0.32647712307816718</v>
      </c>
      <c r="AB27" s="110">
        <f t="shared" si="13"/>
        <v>0.65613061615700619</v>
      </c>
      <c r="AC27" s="7">
        <f t="shared" si="9"/>
        <v>2.702</v>
      </c>
      <c r="AD27" s="9" t="str">
        <f>HLOOKUP(AC27,Q27:$T$208,P27,0)</f>
        <v>D</v>
      </c>
    </row>
    <row r="28" spans="1:30" x14ac:dyDescent="0.15">
      <c r="A28" s="1">
        <v>21</v>
      </c>
      <c r="B28" s="1">
        <v>-0.36099999999999999</v>
      </c>
      <c r="C28" s="1">
        <v>-1.833</v>
      </c>
      <c r="D28" s="1">
        <v>0.82399999999999995</v>
      </c>
      <c r="E28" s="1">
        <v>1.37</v>
      </c>
      <c r="F28" s="1">
        <v>1.3140000000000001</v>
      </c>
      <c r="G28" s="1">
        <v>-1.3140000000000001</v>
      </c>
      <c r="H28" s="1">
        <v>3.4769999999999999</v>
      </c>
      <c r="I28" s="1">
        <v>0.98799999999999999</v>
      </c>
      <c r="J28" s="1">
        <v>-0.19800000000000001</v>
      </c>
      <c r="K28" s="1">
        <v>-4.2670000000000003</v>
      </c>
      <c r="L28" s="1">
        <v>-7.7110000000000003</v>
      </c>
      <c r="M28" s="1">
        <v>-6.7000000000000004E-2</v>
      </c>
      <c r="N28" s="1">
        <v>1.7430000000000001</v>
      </c>
      <c r="O28" s="1">
        <v>6.0350000000000001</v>
      </c>
      <c r="P28" s="25">
        <v>181</v>
      </c>
      <c r="Q28" s="7">
        <f t="shared" si="1"/>
        <v>1.8740000000000001</v>
      </c>
      <c r="R28" s="8">
        <f t="shared" si="2"/>
        <v>2.891</v>
      </c>
      <c r="S28" s="8">
        <f t="shared" si="3"/>
        <v>1.0549999999999999</v>
      </c>
      <c r="T28" s="9">
        <f t="shared" si="4"/>
        <v>3.4659999999999997</v>
      </c>
      <c r="U28" s="7">
        <f t="shared" si="5"/>
        <v>6.5143015605328118</v>
      </c>
      <c r="V28" s="8">
        <f t="shared" si="6"/>
        <v>18.011311910806302</v>
      </c>
      <c r="W28" s="8">
        <f t="shared" si="7"/>
        <v>2.8719751539013458</v>
      </c>
      <c r="X28" s="8">
        <f t="shared" si="8"/>
        <v>32.008452226464286</v>
      </c>
      <c r="Y28" s="109">
        <f t="shared" si="10"/>
        <v>0.10965722453705437</v>
      </c>
      <c r="Z28" s="109">
        <f t="shared" si="11"/>
        <v>0.30318990548062152</v>
      </c>
      <c r="AA28" s="109">
        <f t="shared" si="12"/>
        <v>4.8344833500529941E-2</v>
      </c>
      <c r="AB28" s="110">
        <f t="shared" si="13"/>
        <v>0.53880803648179421</v>
      </c>
      <c r="AC28" s="7">
        <f t="shared" si="9"/>
        <v>3.4659999999999997</v>
      </c>
      <c r="AD28" s="9" t="str">
        <f>HLOOKUP(AC28,Q28:$T$208,P28,0)</f>
        <v>D</v>
      </c>
    </row>
    <row r="29" spans="1:30" x14ac:dyDescent="0.15">
      <c r="A29" s="1">
        <v>22</v>
      </c>
      <c r="B29" s="1">
        <v>-1.7330000000000001</v>
      </c>
      <c r="C29" s="1">
        <v>-2.2669999999999999</v>
      </c>
      <c r="D29" s="1">
        <v>2.3370000000000002</v>
      </c>
      <c r="E29" s="1">
        <v>1.663</v>
      </c>
      <c r="F29" s="1">
        <v>2.4039999999999999</v>
      </c>
      <c r="G29" s="1">
        <v>-2.4039999999999999</v>
      </c>
      <c r="H29" s="1">
        <v>1.411</v>
      </c>
      <c r="I29" s="1">
        <v>-0.20499999999999999</v>
      </c>
      <c r="J29" s="1">
        <v>-0.27600000000000002</v>
      </c>
      <c r="K29" s="1">
        <v>-0.92900000000000005</v>
      </c>
      <c r="L29" s="1">
        <v>-1.7529999999999999</v>
      </c>
      <c r="M29" s="1">
        <v>0.32900000000000001</v>
      </c>
      <c r="N29" s="1">
        <v>0.57299999999999995</v>
      </c>
      <c r="O29" s="1">
        <v>0.85099999999999998</v>
      </c>
      <c r="P29" s="25">
        <v>180</v>
      </c>
      <c r="Q29" s="7">
        <f t="shared" si="1"/>
        <v>0.79499999999999993</v>
      </c>
      <c r="R29" s="8">
        <f t="shared" si="2"/>
        <v>1.877</v>
      </c>
      <c r="S29" s="8">
        <f t="shared" si="3"/>
        <v>0.2300000000000002</v>
      </c>
      <c r="T29" s="9">
        <f t="shared" si="4"/>
        <v>0.99900000000000011</v>
      </c>
      <c r="U29" s="7">
        <f t="shared" si="5"/>
        <v>2.2144409968040741</v>
      </c>
      <c r="V29" s="8">
        <f t="shared" si="6"/>
        <v>6.5338738089077877</v>
      </c>
      <c r="W29" s="8">
        <f t="shared" si="7"/>
        <v>1.2586000099294781</v>
      </c>
      <c r="X29" s="8">
        <f t="shared" si="8"/>
        <v>2.7155649053185669</v>
      </c>
      <c r="Y29" s="109">
        <f t="shared" si="10"/>
        <v>0.17405734144388912</v>
      </c>
      <c r="Z29" s="109">
        <f t="shared" si="11"/>
        <v>0.51356920602069611</v>
      </c>
      <c r="AA29" s="109">
        <f t="shared" si="12"/>
        <v>9.8927256127276181E-2</v>
      </c>
      <c r="AB29" s="110">
        <f t="shared" si="13"/>
        <v>0.21344619640813844</v>
      </c>
      <c r="AC29" s="7">
        <f t="shared" si="9"/>
        <v>1.877</v>
      </c>
      <c r="AD29" s="9" t="str">
        <f>HLOOKUP(AC29,Q29:$T$208,P29,0)</f>
        <v>B</v>
      </c>
    </row>
    <row r="30" spans="1:30" x14ac:dyDescent="0.15">
      <c r="A30" s="1">
        <v>23</v>
      </c>
      <c r="B30" s="1">
        <v>-1.8759999999999999</v>
      </c>
      <c r="C30" s="1">
        <v>-1.2190000000000001</v>
      </c>
      <c r="D30" s="1">
        <v>1.464</v>
      </c>
      <c r="E30" s="1">
        <v>1.6319999999999999</v>
      </c>
      <c r="F30" s="1">
        <v>1.9E-2</v>
      </c>
      <c r="G30" s="1">
        <v>-1.9E-2</v>
      </c>
      <c r="H30" s="1">
        <v>1.0999999999999999E-2</v>
      </c>
      <c r="I30" s="1">
        <v>-1E-3</v>
      </c>
      <c r="J30" s="1">
        <v>-2E-3</v>
      </c>
      <c r="K30" s="1">
        <v>-8.0000000000000002E-3</v>
      </c>
      <c r="L30" s="1">
        <v>-3.4000000000000002E-2</v>
      </c>
      <c r="M30" s="1">
        <v>8.0000000000000002E-3</v>
      </c>
      <c r="N30" s="1">
        <v>1.2E-2</v>
      </c>
      <c r="O30" s="1">
        <v>1.4999999999999999E-2</v>
      </c>
      <c r="P30" s="25">
        <v>179</v>
      </c>
      <c r="Q30" s="7">
        <f t="shared" si="1"/>
        <v>-1.8499999999999999</v>
      </c>
      <c r="R30" s="8">
        <f t="shared" si="2"/>
        <v>-1.1810000000000003</v>
      </c>
      <c r="S30" s="8">
        <f t="shared" si="3"/>
        <v>1.4550000000000001</v>
      </c>
      <c r="T30" s="9">
        <f t="shared" si="4"/>
        <v>1.6319999999999999</v>
      </c>
      <c r="U30" s="7">
        <f t="shared" si="5"/>
        <v>0.15723716631362764</v>
      </c>
      <c r="V30" s="8">
        <f t="shared" si="6"/>
        <v>0.30697161345069901</v>
      </c>
      <c r="W30" s="8">
        <f t="shared" si="7"/>
        <v>4.2844834656021167</v>
      </c>
      <c r="X30" s="8">
        <f t="shared" si="8"/>
        <v>5.1140926825318056</v>
      </c>
      <c r="Y30" s="109">
        <f t="shared" si="10"/>
        <v>1.594247136717547E-2</v>
      </c>
      <c r="Z30" s="109">
        <f t="shared" si="11"/>
        <v>3.1124232728870257E-2</v>
      </c>
      <c r="AA30" s="109">
        <f t="shared" si="12"/>
        <v>0.43440909407675138</v>
      </c>
      <c r="AB30" s="110">
        <f t="shared" si="13"/>
        <v>0.51852420182720271</v>
      </c>
      <c r="AC30" s="7">
        <f t="shared" si="9"/>
        <v>1.6319999999999999</v>
      </c>
      <c r="AD30" s="9" t="str">
        <f>HLOOKUP(AC30,Q30:$T$208,P30,0)</f>
        <v>D</v>
      </c>
    </row>
    <row r="31" spans="1:30" x14ac:dyDescent="0.15">
      <c r="A31" s="1">
        <v>24</v>
      </c>
      <c r="B31" s="1">
        <v>0.53800000000000003</v>
      </c>
      <c r="C31" s="1">
        <v>1.137</v>
      </c>
      <c r="D31" s="1">
        <v>-1.127</v>
      </c>
      <c r="E31" s="1">
        <v>-0.54800000000000004</v>
      </c>
      <c r="F31" s="1">
        <v>1.9570000000000001</v>
      </c>
      <c r="G31" s="1">
        <v>-1.9570000000000001</v>
      </c>
      <c r="H31" s="1">
        <v>8.2000000000000003E-2</v>
      </c>
      <c r="I31" s="1">
        <v>7.0000000000000001E-3</v>
      </c>
      <c r="J31" s="1">
        <v>-5.0000000000000001E-3</v>
      </c>
      <c r="K31" s="1">
        <v>-8.3000000000000004E-2</v>
      </c>
      <c r="L31" s="1">
        <v>-0.158</v>
      </c>
      <c r="M31" s="1">
        <v>4.0000000000000001E-3</v>
      </c>
      <c r="N31" s="1">
        <v>7.4999999999999997E-2</v>
      </c>
      <c r="O31" s="1">
        <v>7.9000000000000001E-2</v>
      </c>
      <c r="P31" s="25">
        <v>178</v>
      </c>
      <c r="Q31" s="7">
        <f t="shared" si="1"/>
        <v>2.5060000000000002</v>
      </c>
      <c r="R31" s="8">
        <f t="shared" si="2"/>
        <v>3.18</v>
      </c>
      <c r="S31" s="8">
        <f t="shared" si="3"/>
        <v>-3.0139999999999998</v>
      </c>
      <c r="T31" s="9">
        <f t="shared" si="4"/>
        <v>-2.419</v>
      </c>
      <c r="U31" s="7">
        <f t="shared" si="5"/>
        <v>12.255808648587417</v>
      </c>
      <c r="V31" s="8">
        <f t="shared" si="6"/>
        <v>24.046753552064498</v>
      </c>
      <c r="W31" s="8">
        <f t="shared" si="7"/>
        <v>4.9094905853597853E-2</v>
      </c>
      <c r="X31" s="8">
        <f t="shared" si="8"/>
        <v>8.9010583552478428E-2</v>
      </c>
      <c r="Y31" s="109">
        <f t="shared" si="10"/>
        <v>0.33632228566248623</v>
      </c>
      <c r="Z31" s="109">
        <f t="shared" si="11"/>
        <v>0.65988784169904513</v>
      </c>
      <c r="AA31" s="109">
        <f t="shared" si="12"/>
        <v>1.3472559359002164E-3</v>
      </c>
      <c r="AB31" s="110">
        <f t="shared" si="13"/>
        <v>2.4426167025683489E-3</v>
      </c>
      <c r="AC31" s="7">
        <f t="shared" si="9"/>
        <v>3.18</v>
      </c>
      <c r="AD31" s="9" t="str">
        <f>HLOOKUP(AC31,Q31:$T$208,P31,0)</f>
        <v>B</v>
      </c>
    </row>
    <row r="32" spans="1:30" x14ac:dyDescent="0.15">
      <c r="A32" s="1">
        <v>25</v>
      </c>
      <c r="B32" s="1">
        <v>1.238</v>
      </c>
      <c r="C32" s="1">
        <v>1.962</v>
      </c>
      <c r="D32" s="1">
        <v>-1.5629999999999999</v>
      </c>
      <c r="E32" s="1">
        <v>-1.637</v>
      </c>
      <c r="F32" s="1">
        <v>1.7689999999999999</v>
      </c>
      <c r="G32" s="1">
        <v>-1.7689999999999999</v>
      </c>
      <c r="H32" s="1">
        <v>0.215</v>
      </c>
      <c r="I32" s="1">
        <v>0.09</v>
      </c>
      <c r="J32" s="1">
        <v>-0.109</v>
      </c>
      <c r="K32" s="1">
        <v>-0.19600000000000001</v>
      </c>
      <c r="L32" s="1">
        <v>-2.5000000000000001E-2</v>
      </c>
      <c r="M32" s="1">
        <v>4.0000000000000001E-3</v>
      </c>
      <c r="N32" s="1">
        <v>8.9999999999999993E-3</v>
      </c>
      <c r="O32" s="1">
        <v>1.2E-2</v>
      </c>
      <c r="P32" s="25">
        <v>177</v>
      </c>
      <c r="Q32" s="7">
        <f t="shared" si="1"/>
        <v>3.1009999999999995</v>
      </c>
      <c r="R32" s="8">
        <f t="shared" si="2"/>
        <v>3.9499999999999997</v>
      </c>
      <c r="S32" s="8">
        <f t="shared" si="3"/>
        <v>-3.4319999999999999</v>
      </c>
      <c r="T32" s="9">
        <f t="shared" si="4"/>
        <v>-3.1869999999999998</v>
      </c>
      <c r="U32" s="7">
        <f t="shared" si="5"/>
        <v>22.220160335399289</v>
      </c>
      <c r="V32" s="8">
        <f t="shared" si="6"/>
        <v>51.93536683483142</v>
      </c>
      <c r="W32" s="8">
        <f t="shared" si="7"/>
        <v>3.2322231622081768E-2</v>
      </c>
      <c r="X32" s="8">
        <f t="shared" si="8"/>
        <v>4.1295572010716632E-2</v>
      </c>
      <c r="Y32" s="109">
        <f t="shared" si="10"/>
        <v>0.29934549755656126</v>
      </c>
      <c r="Z32" s="109">
        <f t="shared" si="11"/>
        <v>0.69966273831010928</v>
      </c>
      <c r="AA32" s="109">
        <f t="shared" si="12"/>
        <v>4.3543855494311041E-4</v>
      </c>
      <c r="AB32" s="110">
        <f t="shared" si="13"/>
        <v>5.5632557838645503E-4</v>
      </c>
      <c r="AC32" s="7">
        <f t="shared" si="9"/>
        <v>3.9499999999999997</v>
      </c>
      <c r="AD32" s="9" t="str">
        <f>HLOOKUP(AC32,Q32:$T$208,P32,0)</f>
        <v>B</v>
      </c>
    </row>
    <row r="33" spans="1:30" x14ac:dyDescent="0.15">
      <c r="A33" s="1">
        <v>26</v>
      </c>
      <c r="B33" s="1">
        <v>-0.56200000000000006</v>
      </c>
      <c r="C33" s="1">
        <v>-1.595</v>
      </c>
      <c r="D33" s="1">
        <v>1.0640000000000001</v>
      </c>
      <c r="E33" s="1">
        <v>1.093</v>
      </c>
      <c r="F33" s="1">
        <v>0.504</v>
      </c>
      <c r="G33" s="1">
        <v>-0.504</v>
      </c>
      <c r="H33" s="1">
        <v>1.0389999999999999</v>
      </c>
      <c r="I33" s="1">
        <v>0.84499999999999997</v>
      </c>
      <c r="J33" s="1">
        <v>-0.76100000000000001</v>
      </c>
      <c r="K33" s="1">
        <v>-1.123</v>
      </c>
      <c r="L33" s="1">
        <v>-1.4E-2</v>
      </c>
      <c r="M33" s="1">
        <v>-3.0000000000000001E-3</v>
      </c>
      <c r="N33" s="1">
        <v>0</v>
      </c>
      <c r="O33" s="1">
        <v>1.7000000000000001E-2</v>
      </c>
      <c r="P33" s="25">
        <v>176</v>
      </c>
      <c r="Q33" s="7">
        <f t="shared" si="1"/>
        <v>0.78399999999999992</v>
      </c>
      <c r="R33" s="8">
        <f t="shared" si="2"/>
        <v>-5.5000000000000049E-2</v>
      </c>
      <c r="S33" s="8">
        <f t="shared" si="3"/>
        <v>-0.20099999999999996</v>
      </c>
      <c r="T33" s="9">
        <f t="shared" si="4"/>
        <v>1.625</v>
      </c>
      <c r="U33" s="7">
        <f t="shared" si="5"/>
        <v>2.190215629630643</v>
      </c>
      <c r="V33" s="8">
        <f t="shared" si="6"/>
        <v>0.94648514795348382</v>
      </c>
      <c r="W33" s="8">
        <f t="shared" si="7"/>
        <v>0.8179124315538594</v>
      </c>
      <c r="X33" s="8">
        <f t="shared" si="8"/>
        <v>5.0784190371800815</v>
      </c>
      <c r="Y33" s="109">
        <f t="shared" si="10"/>
        <v>0.24246737639217342</v>
      </c>
      <c r="Z33" s="109">
        <f t="shared" si="11"/>
        <v>0.10478044605002691</v>
      </c>
      <c r="AA33" s="109">
        <f t="shared" si="12"/>
        <v>9.0546829597253631E-2</v>
      </c>
      <c r="AB33" s="110">
        <f t="shared" si="13"/>
        <v>0.56220534796054589</v>
      </c>
      <c r="AC33" s="7">
        <f t="shared" si="9"/>
        <v>1.625</v>
      </c>
      <c r="AD33" s="9" t="str">
        <f>HLOOKUP(AC33,Q33:$T$208,P33,0)</f>
        <v>D</v>
      </c>
    </row>
    <row r="34" spans="1:30" x14ac:dyDescent="0.15">
      <c r="A34" s="1">
        <v>27</v>
      </c>
      <c r="B34" s="1">
        <v>-2.48</v>
      </c>
      <c r="C34" s="1">
        <v>-2.9430000000000001</v>
      </c>
      <c r="D34" s="1">
        <v>2.6880000000000002</v>
      </c>
      <c r="E34" s="1">
        <v>2.7349999999999999</v>
      </c>
      <c r="F34" s="1">
        <v>8.0000000000000002E-3</v>
      </c>
      <c r="G34" s="1">
        <v>-8.0000000000000002E-3</v>
      </c>
      <c r="H34" s="1">
        <v>0.16600000000000001</v>
      </c>
      <c r="I34" s="1">
        <v>-4.7E-2</v>
      </c>
      <c r="J34" s="1">
        <v>-0.05</v>
      </c>
      <c r="K34" s="1">
        <v>-6.9000000000000006E-2</v>
      </c>
      <c r="L34" s="1">
        <v>-7.0000000000000001E-3</v>
      </c>
      <c r="M34" s="1">
        <v>2E-3</v>
      </c>
      <c r="N34" s="1">
        <v>2E-3</v>
      </c>
      <c r="O34" s="1">
        <v>3.0000000000000001E-3</v>
      </c>
      <c r="P34" s="25">
        <v>175</v>
      </c>
      <c r="Q34" s="7">
        <f t="shared" si="1"/>
        <v>-2.5170000000000003</v>
      </c>
      <c r="R34" s="8">
        <f t="shared" si="2"/>
        <v>-2.7670000000000003</v>
      </c>
      <c r="S34" s="8">
        <f t="shared" si="3"/>
        <v>2.6320000000000001</v>
      </c>
      <c r="T34" s="9">
        <f t="shared" si="4"/>
        <v>2.8949999999999996</v>
      </c>
      <c r="U34" s="7">
        <f t="shared" si="5"/>
        <v>8.0701348000351322E-2</v>
      </c>
      <c r="V34" s="8">
        <f t="shared" si="6"/>
        <v>6.2850273017591565E-2</v>
      </c>
      <c r="W34" s="8">
        <f t="shared" si="7"/>
        <v>13.901545207981584</v>
      </c>
      <c r="X34" s="8">
        <f t="shared" si="8"/>
        <v>18.083501441257738</v>
      </c>
      <c r="Y34" s="109">
        <f t="shared" si="10"/>
        <v>2.5118228726168802E-3</v>
      </c>
      <c r="Z34" s="109">
        <f t="shared" si="11"/>
        <v>1.956209620130692E-3</v>
      </c>
      <c r="AA34" s="109">
        <f t="shared" si="12"/>
        <v>0.43268446046246606</v>
      </c>
      <c r="AB34" s="110">
        <f t="shared" si="13"/>
        <v>0.56284750704478637</v>
      </c>
      <c r="AC34" s="7">
        <f t="shared" si="9"/>
        <v>2.8949999999999996</v>
      </c>
      <c r="AD34" s="9" t="str">
        <f>HLOOKUP(AC34,Q34:$T$208,P34,0)</f>
        <v>D</v>
      </c>
    </row>
    <row r="35" spans="1:30" x14ac:dyDescent="0.15">
      <c r="A35" s="1">
        <v>28</v>
      </c>
      <c r="B35" s="1">
        <v>-3.05</v>
      </c>
      <c r="C35" s="1">
        <v>-3.3380000000000001</v>
      </c>
      <c r="D35" s="1">
        <v>3.4129999999999998</v>
      </c>
      <c r="E35" s="1">
        <v>2.9750000000000001</v>
      </c>
      <c r="F35" s="1">
        <v>2.3E-2</v>
      </c>
      <c r="G35" s="1">
        <v>-2.3E-2</v>
      </c>
      <c r="H35" s="1">
        <v>1.696</v>
      </c>
      <c r="I35" s="1">
        <v>0.35899999999999999</v>
      </c>
      <c r="J35" s="1">
        <v>0.184</v>
      </c>
      <c r="K35" s="1">
        <v>-2.238</v>
      </c>
      <c r="L35" s="1">
        <v>-1.7999999999999999E-2</v>
      </c>
      <c r="M35" s="1">
        <v>-6.0000000000000001E-3</v>
      </c>
      <c r="N35" s="1">
        <v>6.0000000000000001E-3</v>
      </c>
      <c r="O35" s="1">
        <v>1.7999999999999999E-2</v>
      </c>
      <c r="P35" s="25">
        <v>174</v>
      </c>
      <c r="Q35" s="7">
        <f t="shared" si="1"/>
        <v>-2.6739999999999995</v>
      </c>
      <c r="R35" s="8">
        <f t="shared" si="2"/>
        <v>-1.625</v>
      </c>
      <c r="S35" s="8">
        <f t="shared" si="3"/>
        <v>3.5799999999999996</v>
      </c>
      <c r="T35" s="9">
        <f t="shared" si="4"/>
        <v>4.6419999999999995</v>
      </c>
      <c r="U35" s="7">
        <f t="shared" si="5"/>
        <v>6.8975769687958807E-2</v>
      </c>
      <c r="V35" s="8">
        <f t="shared" si="6"/>
        <v>0.19691167520419406</v>
      </c>
      <c r="W35" s="8">
        <f t="shared" si="7"/>
        <v>35.873540847062749</v>
      </c>
      <c r="X35" s="8">
        <f t="shared" si="8"/>
        <v>103.75164350527091</v>
      </c>
      <c r="Y35" s="109">
        <f t="shared" si="10"/>
        <v>4.9306770476346203E-4</v>
      </c>
      <c r="Z35" s="109">
        <f t="shared" si="11"/>
        <v>1.4076071665933081E-3</v>
      </c>
      <c r="AA35" s="109">
        <f t="shared" si="12"/>
        <v>0.25643910212555937</v>
      </c>
      <c r="AB35" s="110">
        <f t="shared" si="13"/>
        <v>0.74166022300308387</v>
      </c>
      <c r="AC35" s="7">
        <f t="shared" si="9"/>
        <v>4.6419999999999995</v>
      </c>
      <c r="AD35" s="9" t="str">
        <f>HLOOKUP(AC35,Q35:$T$208,P35,0)</f>
        <v>D</v>
      </c>
    </row>
    <row r="36" spans="1:30" x14ac:dyDescent="0.15">
      <c r="A36" s="1">
        <v>29</v>
      </c>
      <c r="B36" s="1">
        <v>-1.405</v>
      </c>
      <c r="C36" s="1">
        <v>0.221</v>
      </c>
      <c r="D36" s="1">
        <v>1.0999999999999999E-2</v>
      </c>
      <c r="E36" s="1">
        <v>1.1719999999999999</v>
      </c>
      <c r="F36" s="1">
        <v>3.4340000000000002</v>
      </c>
      <c r="G36" s="1">
        <v>-3.4340000000000002</v>
      </c>
      <c r="H36" s="1">
        <v>1.3660000000000001</v>
      </c>
      <c r="I36" s="1">
        <v>-0.156</v>
      </c>
      <c r="J36" s="1">
        <v>-0.45500000000000002</v>
      </c>
      <c r="K36" s="1">
        <v>-0.755</v>
      </c>
      <c r="L36" s="1">
        <v>-2.1000000000000001E-2</v>
      </c>
      <c r="M36" s="1">
        <v>-2E-3</v>
      </c>
      <c r="N36" s="1">
        <v>8.0000000000000002E-3</v>
      </c>
      <c r="O36" s="1">
        <v>1.4999999999999999E-2</v>
      </c>
      <c r="P36" s="25">
        <v>173</v>
      </c>
      <c r="Q36" s="7">
        <f t="shared" si="1"/>
        <v>1.871</v>
      </c>
      <c r="R36" s="8">
        <f t="shared" si="2"/>
        <v>5.019000000000001</v>
      </c>
      <c r="S36" s="8">
        <f t="shared" si="3"/>
        <v>-3.87</v>
      </c>
      <c r="T36" s="9">
        <f t="shared" si="4"/>
        <v>-0.89800000000000035</v>
      </c>
      <c r="U36" s="7">
        <f t="shared" si="5"/>
        <v>6.4947879409158507</v>
      </c>
      <c r="V36" s="8">
        <f t="shared" si="6"/>
        <v>151.25996817068184</v>
      </c>
      <c r="W36" s="8">
        <f t="shared" si="7"/>
        <v>2.0858369425214716E-2</v>
      </c>
      <c r="X36" s="8">
        <f t="shared" si="8"/>
        <v>0.40738361274176366</v>
      </c>
      <c r="Y36" s="109">
        <f t="shared" si="10"/>
        <v>4.1058697958588415E-2</v>
      </c>
      <c r="Z36" s="109">
        <f t="shared" si="11"/>
        <v>0.95623404533666045</v>
      </c>
      <c r="AA36" s="109">
        <f t="shared" si="12"/>
        <v>1.318622713981606E-4</v>
      </c>
      <c r="AB36" s="110">
        <f t="shared" si="13"/>
        <v>2.5753944333529615E-3</v>
      </c>
      <c r="AC36" s="7">
        <f t="shared" si="9"/>
        <v>5.019000000000001</v>
      </c>
      <c r="AD36" s="9" t="str">
        <f>HLOOKUP(AC36,Q36:$T$208,P36,0)</f>
        <v>B</v>
      </c>
    </row>
    <row r="37" spans="1:30" x14ac:dyDescent="0.15">
      <c r="A37" s="1">
        <v>30</v>
      </c>
      <c r="B37" s="1">
        <v>-2.7610000000000001</v>
      </c>
      <c r="C37" s="1">
        <v>-2.1819999999999999</v>
      </c>
      <c r="D37" s="1">
        <v>1.42</v>
      </c>
      <c r="E37" s="1">
        <v>3.524</v>
      </c>
      <c r="F37" s="1">
        <v>4.0000000000000001E-3</v>
      </c>
      <c r="G37" s="1">
        <v>-4.0000000000000001E-3</v>
      </c>
      <c r="H37" s="1">
        <v>0.14899999999999999</v>
      </c>
      <c r="I37" s="1">
        <v>1E-3</v>
      </c>
      <c r="J37" s="1">
        <v>-2.5999999999999999E-2</v>
      </c>
      <c r="K37" s="1">
        <v>-0.124</v>
      </c>
      <c r="L37" s="1">
        <v>-4.7E-2</v>
      </c>
      <c r="M37" s="1">
        <v>5.0000000000000001E-3</v>
      </c>
      <c r="N37" s="1">
        <v>1.7999999999999999E-2</v>
      </c>
      <c r="O37" s="1">
        <v>2.4E-2</v>
      </c>
      <c r="P37" s="25">
        <v>172</v>
      </c>
      <c r="Q37" s="7">
        <f t="shared" si="1"/>
        <v>-2.7510000000000003</v>
      </c>
      <c r="R37" s="8">
        <f t="shared" si="2"/>
        <v>-2.024</v>
      </c>
      <c r="S37" s="8">
        <f t="shared" si="3"/>
        <v>1.4079999999999999</v>
      </c>
      <c r="T37" s="9">
        <f t="shared" si="4"/>
        <v>3.6739999999999999</v>
      </c>
      <c r="U37" s="7">
        <f t="shared" si="5"/>
        <v>6.3863965298779468E-2</v>
      </c>
      <c r="V37" s="8">
        <f t="shared" si="6"/>
        <v>0.13212590304994409</v>
      </c>
      <c r="W37" s="8">
        <f t="shared" si="7"/>
        <v>4.0877716797152974</v>
      </c>
      <c r="X37" s="8">
        <f t="shared" si="8"/>
        <v>39.409227918098615</v>
      </c>
      <c r="Y37" s="109">
        <f t="shared" si="10"/>
        <v>1.4616524545256382E-3</v>
      </c>
      <c r="Z37" s="109">
        <f t="shared" si="11"/>
        <v>3.0239611586263047E-3</v>
      </c>
      <c r="AA37" s="109">
        <f t="shared" si="12"/>
        <v>9.3556694784663552E-2</v>
      </c>
      <c r="AB37" s="110">
        <f t="shared" si="13"/>
        <v>0.90195769160218453</v>
      </c>
      <c r="AC37" s="7">
        <f t="shared" si="9"/>
        <v>3.6739999999999999</v>
      </c>
      <c r="AD37" s="9" t="str">
        <f>HLOOKUP(AC37,Q37:$T$208,P37,0)</f>
        <v>D</v>
      </c>
    </row>
    <row r="38" spans="1:30" x14ac:dyDescent="0.15">
      <c r="A38" s="1">
        <v>31</v>
      </c>
      <c r="B38" s="1">
        <v>-1.4530000000000001</v>
      </c>
      <c r="C38" s="1">
        <v>-1.147</v>
      </c>
      <c r="D38" s="1">
        <v>1.117</v>
      </c>
      <c r="E38" s="1">
        <v>1.484</v>
      </c>
      <c r="F38" s="1">
        <v>0.52</v>
      </c>
      <c r="G38" s="1">
        <v>-0.52</v>
      </c>
      <c r="H38" s="1">
        <v>1.361</v>
      </c>
      <c r="I38" s="1">
        <v>-0.32500000000000001</v>
      </c>
      <c r="J38" s="1">
        <v>-0.34499999999999997</v>
      </c>
      <c r="K38" s="1">
        <v>-0.69099999999999995</v>
      </c>
      <c r="L38" s="1">
        <v>-3.6999999999999998E-2</v>
      </c>
      <c r="M38" s="1">
        <v>-1.0999999999999999E-2</v>
      </c>
      <c r="N38" s="1">
        <v>1.7000000000000001E-2</v>
      </c>
      <c r="O38" s="1">
        <v>3.1E-2</v>
      </c>
      <c r="P38" s="25">
        <v>171</v>
      </c>
      <c r="Q38" s="7">
        <f t="shared" si="1"/>
        <v>-1.2689999999999999</v>
      </c>
      <c r="R38" s="8">
        <f t="shared" si="2"/>
        <v>0.72299999999999998</v>
      </c>
      <c r="S38" s="8">
        <f t="shared" si="3"/>
        <v>0.26900000000000002</v>
      </c>
      <c r="T38" s="9">
        <f t="shared" si="4"/>
        <v>2.3140000000000001</v>
      </c>
      <c r="U38" s="7">
        <f t="shared" si="5"/>
        <v>0.28111259386278603</v>
      </c>
      <c r="V38" s="8">
        <f t="shared" si="6"/>
        <v>2.0606057644771547</v>
      </c>
      <c r="W38" s="8">
        <f t="shared" si="7"/>
        <v>1.3086551410464666</v>
      </c>
      <c r="X38" s="8">
        <f t="shared" si="8"/>
        <v>10.114803056598957</v>
      </c>
      <c r="Y38" s="109">
        <f t="shared" si="10"/>
        <v>2.0422011495417607E-2</v>
      </c>
      <c r="Z38" s="109">
        <f t="shared" si="11"/>
        <v>0.14969700941330563</v>
      </c>
      <c r="AA38" s="109">
        <f t="shared" si="12"/>
        <v>9.5069985896943557E-2</v>
      </c>
      <c r="AB38" s="110">
        <f t="shared" si="13"/>
        <v>0.7348109931943333</v>
      </c>
      <c r="AC38" s="7">
        <f t="shared" si="9"/>
        <v>2.3140000000000001</v>
      </c>
      <c r="AD38" s="9" t="str">
        <f>HLOOKUP(AC38,Q38:$T$208,P38,0)</f>
        <v>D</v>
      </c>
    </row>
    <row r="39" spans="1:30" x14ac:dyDescent="0.15">
      <c r="A39" s="1">
        <v>32</v>
      </c>
      <c r="B39" s="1">
        <v>-1.288</v>
      </c>
      <c r="C39" s="1">
        <v>-1.9419999999999999</v>
      </c>
      <c r="D39" s="1">
        <v>0.99299999999999999</v>
      </c>
      <c r="E39" s="1">
        <v>2.2370000000000001</v>
      </c>
      <c r="F39" s="1">
        <v>0.53700000000000003</v>
      </c>
      <c r="G39" s="1">
        <v>-0.53700000000000003</v>
      </c>
      <c r="H39" s="1">
        <v>1.7729999999999999</v>
      </c>
      <c r="I39" s="1">
        <v>-0.188</v>
      </c>
      <c r="J39" s="1">
        <v>-0.23200000000000001</v>
      </c>
      <c r="K39" s="1">
        <v>-1.353</v>
      </c>
      <c r="L39" s="1">
        <v>-2.0720000000000001</v>
      </c>
      <c r="M39" s="1">
        <v>-0.313</v>
      </c>
      <c r="N39" s="1">
        <v>0.67900000000000005</v>
      </c>
      <c r="O39" s="1">
        <v>1.706</v>
      </c>
      <c r="P39" s="25">
        <v>170</v>
      </c>
      <c r="Q39" s="7">
        <f t="shared" si="1"/>
        <v>-1.252</v>
      </c>
      <c r="R39" s="8">
        <f t="shared" si="2"/>
        <v>5.5000000000000104E-2</v>
      </c>
      <c r="S39" s="8">
        <f t="shared" si="3"/>
        <v>0.90300000000000002</v>
      </c>
      <c r="T39" s="9">
        <f t="shared" si="4"/>
        <v>3.1599999999999997</v>
      </c>
      <c r="U39" s="7">
        <f t="shared" si="5"/>
        <v>0.28593235989424798</v>
      </c>
      <c r="V39" s="8">
        <f t="shared" si="6"/>
        <v>1.0565406146754943</v>
      </c>
      <c r="W39" s="8">
        <f t="shared" si="7"/>
        <v>2.466992999780941</v>
      </c>
      <c r="X39" s="8">
        <f t="shared" si="8"/>
        <v>23.570595929068116</v>
      </c>
      <c r="Y39" s="109">
        <f t="shared" si="10"/>
        <v>1.0443086684860459E-2</v>
      </c>
      <c r="Z39" s="109">
        <f t="shared" si="11"/>
        <v>3.858795565920798E-2</v>
      </c>
      <c r="AA39" s="109">
        <f t="shared" si="12"/>
        <v>9.0101805046426911E-2</v>
      </c>
      <c r="AB39" s="110">
        <f t="shared" si="13"/>
        <v>0.86086715260950464</v>
      </c>
      <c r="AC39" s="7">
        <f t="shared" si="9"/>
        <v>3.1599999999999997</v>
      </c>
      <c r="AD39" s="9" t="str">
        <f>HLOOKUP(AC39,Q39:$T$208,P39,0)</f>
        <v>D</v>
      </c>
    </row>
    <row r="40" spans="1:30" x14ac:dyDescent="0.15">
      <c r="A40" s="1">
        <v>33</v>
      </c>
      <c r="B40" s="1">
        <v>0.92500000000000004</v>
      </c>
      <c r="C40" s="1">
        <v>0.77700000000000002</v>
      </c>
      <c r="D40" s="1">
        <v>-1.091</v>
      </c>
      <c r="E40" s="1">
        <v>-0.61099999999999999</v>
      </c>
      <c r="F40" s="1">
        <v>0.92400000000000004</v>
      </c>
      <c r="G40" s="1">
        <v>-0.92400000000000004</v>
      </c>
      <c r="H40" s="1">
        <v>2.9809999999999999</v>
      </c>
      <c r="I40" s="1">
        <v>1.3080000000000001</v>
      </c>
      <c r="J40" s="1">
        <v>-0.871</v>
      </c>
      <c r="K40" s="1">
        <v>-3.4180000000000001</v>
      </c>
      <c r="L40" s="1">
        <v>-8.234</v>
      </c>
      <c r="M40" s="1">
        <v>-1.194</v>
      </c>
      <c r="N40" s="1">
        <v>2.99</v>
      </c>
      <c r="O40" s="1">
        <v>6.4390000000000001</v>
      </c>
      <c r="P40" s="25">
        <v>169</v>
      </c>
      <c r="Q40" s="7">
        <f t="shared" si="1"/>
        <v>1.9630000000000001</v>
      </c>
      <c r="R40" s="8">
        <f t="shared" si="2"/>
        <v>3.4880000000000004</v>
      </c>
      <c r="S40" s="8">
        <f t="shared" si="3"/>
        <v>0.10400000000000009</v>
      </c>
      <c r="T40" s="9">
        <f t="shared" si="4"/>
        <v>0.25199999999999978</v>
      </c>
      <c r="U40" s="7">
        <f t="shared" si="5"/>
        <v>7.1206570252948431</v>
      </c>
      <c r="V40" s="8">
        <f t="shared" si="6"/>
        <v>32.720441339022102</v>
      </c>
      <c r="W40" s="8">
        <f t="shared" si="7"/>
        <v>1.1096004549155827</v>
      </c>
      <c r="X40" s="8">
        <f t="shared" si="8"/>
        <v>1.2865960372848404</v>
      </c>
      <c r="Y40" s="109">
        <f t="shared" si="10"/>
        <v>0.16858695732016324</v>
      </c>
      <c r="Z40" s="109">
        <f t="shared" si="11"/>
        <v>0.77468127279872945</v>
      </c>
      <c r="AA40" s="109">
        <f t="shared" si="12"/>
        <v>2.6270632593421578E-2</v>
      </c>
      <c r="AB40" s="110">
        <f t="shared" si="13"/>
        <v>3.0461137287685791E-2</v>
      </c>
      <c r="AC40" s="7">
        <f t="shared" si="9"/>
        <v>3.4880000000000004</v>
      </c>
      <c r="AD40" s="9" t="str">
        <f>HLOOKUP(AC40,Q40:$T$208,P40,0)</f>
        <v>B</v>
      </c>
    </row>
    <row r="41" spans="1:30" x14ac:dyDescent="0.15">
      <c r="A41" s="1">
        <v>34</v>
      </c>
      <c r="B41" s="1">
        <v>0.13600000000000001</v>
      </c>
      <c r="C41" s="1">
        <v>0.41699999999999998</v>
      </c>
      <c r="D41" s="1">
        <v>-0.34</v>
      </c>
      <c r="E41" s="1">
        <v>-0.214</v>
      </c>
      <c r="F41" s="1">
        <v>0.437</v>
      </c>
      <c r="G41" s="1">
        <v>-0.437</v>
      </c>
      <c r="H41" s="1">
        <v>1.889</v>
      </c>
      <c r="I41" s="1">
        <v>0.82499999999999996</v>
      </c>
      <c r="J41" s="1">
        <v>-1.093</v>
      </c>
      <c r="K41" s="1">
        <v>-1.621</v>
      </c>
      <c r="L41" s="1">
        <v>-6.5860000000000003</v>
      </c>
      <c r="M41" s="1">
        <v>-0.40400000000000003</v>
      </c>
      <c r="N41" s="1">
        <v>2.516</v>
      </c>
      <c r="O41" s="1">
        <v>4.4729999999999999</v>
      </c>
      <c r="P41" s="25">
        <v>168</v>
      </c>
      <c r="Q41" s="7">
        <f t="shared" si="1"/>
        <v>0.99399999999999988</v>
      </c>
      <c r="R41" s="8">
        <f t="shared" si="2"/>
        <v>2.339</v>
      </c>
      <c r="S41" s="8">
        <f t="shared" si="3"/>
        <v>0.64599999999999991</v>
      </c>
      <c r="T41" s="9">
        <f t="shared" si="4"/>
        <v>0.83399999999999996</v>
      </c>
      <c r="U41" s="7">
        <f t="shared" si="5"/>
        <v>2.7020209688496681</v>
      </c>
      <c r="V41" s="8">
        <f t="shared" si="6"/>
        <v>10.37086051505762</v>
      </c>
      <c r="W41" s="8">
        <f t="shared" si="7"/>
        <v>1.9078939696124531</v>
      </c>
      <c r="X41" s="8">
        <f t="shared" si="8"/>
        <v>2.30251038626171</v>
      </c>
      <c r="Y41" s="109">
        <f t="shared" si="10"/>
        <v>0.15633722625997115</v>
      </c>
      <c r="Z41" s="109">
        <f t="shared" si="11"/>
        <v>0.60005143762574964</v>
      </c>
      <c r="AA41" s="109">
        <f t="shared" si="12"/>
        <v>0.1103895397726396</v>
      </c>
      <c r="AB41" s="110">
        <f t="shared" si="13"/>
        <v>0.13322179634163972</v>
      </c>
      <c r="AC41" s="7">
        <f t="shared" si="9"/>
        <v>2.339</v>
      </c>
      <c r="AD41" s="9" t="str">
        <f>HLOOKUP(AC41,Q41:$T$208,P41,0)</f>
        <v>B</v>
      </c>
    </row>
    <row r="42" spans="1:30" x14ac:dyDescent="0.15">
      <c r="A42" s="1">
        <v>35</v>
      </c>
      <c r="B42" s="1">
        <v>-0.3</v>
      </c>
      <c r="C42" s="1">
        <v>-2.3769999999999998</v>
      </c>
      <c r="D42" s="1">
        <v>1.212</v>
      </c>
      <c r="E42" s="1">
        <v>1.4650000000000001</v>
      </c>
      <c r="F42" s="1">
        <v>1.6E-2</v>
      </c>
      <c r="G42" s="1">
        <v>-1.6E-2</v>
      </c>
      <c r="H42" s="1">
        <v>1.1870000000000001</v>
      </c>
      <c r="I42" s="1">
        <v>0.71399999999999997</v>
      </c>
      <c r="J42" s="1">
        <v>5.7000000000000002E-2</v>
      </c>
      <c r="K42" s="1">
        <v>-1.9570000000000001</v>
      </c>
      <c r="L42" s="1">
        <v>-4.5510000000000002</v>
      </c>
      <c r="M42" s="1">
        <v>0.52900000000000003</v>
      </c>
      <c r="N42" s="1">
        <v>1.4139999999999999</v>
      </c>
      <c r="O42" s="1">
        <v>2.609</v>
      </c>
      <c r="P42" s="25">
        <v>167</v>
      </c>
      <c r="Q42" s="7">
        <f t="shared" si="1"/>
        <v>0.95900000000000007</v>
      </c>
      <c r="R42" s="8">
        <f t="shared" si="2"/>
        <v>-0.64499999999999968</v>
      </c>
      <c r="S42" s="8">
        <f t="shared" si="3"/>
        <v>2.6669999999999998</v>
      </c>
      <c r="T42" s="9">
        <f t="shared" si="4"/>
        <v>3.165</v>
      </c>
      <c r="U42" s="7">
        <f t="shared" si="5"/>
        <v>2.6090860823627575</v>
      </c>
      <c r="V42" s="8">
        <f t="shared" si="6"/>
        <v>0.52466254210659302</v>
      </c>
      <c r="W42" s="8">
        <f t="shared" si="7"/>
        <v>14.396714200154682</v>
      </c>
      <c r="X42" s="8">
        <f t="shared" si="8"/>
        <v>23.688744032831092</v>
      </c>
      <c r="Y42" s="109">
        <f t="shared" si="10"/>
        <v>6.3297823545842069E-2</v>
      </c>
      <c r="Z42" s="109">
        <f t="shared" si="11"/>
        <v>1.2728593830565176E-2</v>
      </c>
      <c r="AA42" s="109">
        <f t="shared" si="12"/>
        <v>0.34927198502245843</v>
      </c>
      <c r="AB42" s="110">
        <f t="shared" si="13"/>
        <v>0.57470159760113437</v>
      </c>
      <c r="AC42" s="7">
        <f t="shared" si="9"/>
        <v>3.165</v>
      </c>
      <c r="AD42" s="9" t="str">
        <f>HLOOKUP(AC42,Q42:$T$208,P42,0)</f>
        <v>D</v>
      </c>
    </row>
    <row r="43" spans="1:30" x14ac:dyDescent="0.15">
      <c r="A43" s="1">
        <v>36</v>
      </c>
      <c r="B43" s="1">
        <v>-0.97399999999999998</v>
      </c>
      <c r="C43" s="1">
        <v>-0.47</v>
      </c>
      <c r="D43" s="1">
        <v>0.61399999999999999</v>
      </c>
      <c r="E43" s="1">
        <v>0.82899999999999996</v>
      </c>
      <c r="F43" s="1">
        <v>8.9999999999999993E-3</v>
      </c>
      <c r="G43" s="1">
        <v>-8.9999999999999993E-3</v>
      </c>
      <c r="H43" s="1">
        <v>0.16800000000000001</v>
      </c>
      <c r="I43" s="1">
        <v>-4.7E-2</v>
      </c>
      <c r="J43" s="1">
        <v>-5.0999999999999997E-2</v>
      </c>
      <c r="K43" s="1">
        <v>-7.0000000000000007E-2</v>
      </c>
      <c r="L43" s="1">
        <v>-0.95599999999999996</v>
      </c>
      <c r="M43" s="1">
        <v>-0.10299999999999999</v>
      </c>
      <c r="N43" s="1">
        <v>0.48299999999999998</v>
      </c>
      <c r="O43" s="1">
        <v>0.57599999999999996</v>
      </c>
      <c r="P43" s="25">
        <v>166</v>
      </c>
      <c r="Q43" s="7">
        <f t="shared" si="1"/>
        <v>-1.115</v>
      </c>
      <c r="R43" s="8">
        <f t="shared" si="2"/>
        <v>-0.39599999999999991</v>
      </c>
      <c r="S43" s="8">
        <f t="shared" si="3"/>
        <v>1.0369999999999999</v>
      </c>
      <c r="T43" s="9">
        <f t="shared" si="4"/>
        <v>0.88500000000000001</v>
      </c>
      <c r="U43" s="7">
        <f t="shared" si="5"/>
        <v>0.32791527889958855</v>
      </c>
      <c r="V43" s="8">
        <f t="shared" si="6"/>
        <v>0.67300669593738649</v>
      </c>
      <c r="W43" s="8">
        <f t="shared" si="7"/>
        <v>2.8207420820631355</v>
      </c>
      <c r="X43" s="8">
        <f t="shared" si="8"/>
        <v>2.4229843914855502</v>
      </c>
      <c r="Y43" s="109">
        <f t="shared" si="10"/>
        <v>5.2511407425082472E-2</v>
      </c>
      <c r="Z43" s="109">
        <f t="shared" si="11"/>
        <v>0.10777335209500372</v>
      </c>
      <c r="AA43" s="109">
        <f t="shared" si="12"/>
        <v>0.45170550518217584</v>
      </c>
      <c r="AB43" s="110">
        <f t="shared" si="13"/>
        <v>0.38800973529773797</v>
      </c>
      <c r="AC43" s="7">
        <f t="shared" si="9"/>
        <v>1.0369999999999999</v>
      </c>
      <c r="AD43" s="9" t="str">
        <f>HLOOKUP(AC43,Q43:$T$208,P43,0)</f>
        <v>C</v>
      </c>
    </row>
    <row r="44" spans="1:30" x14ac:dyDescent="0.15">
      <c r="A44" s="1">
        <v>37</v>
      </c>
      <c r="B44" s="1">
        <v>-2.9990000000000001</v>
      </c>
      <c r="C44" s="1">
        <v>-3.6459999999999999</v>
      </c>
      <c r="D44" s="1">
        <v>3.2970000000000002</v>
      </c>
      <c r="E44" s="1">
        <v>3.3479999999999999</v>
      </c>
      <c r="F44" s="1">
        <v>1.4E-2</v>
      </c>
      <c r="G44" s="1">
        <v>-1.4E-2</v>
      </c>
      <c r="H44" s="1">
        <v>2.097</v>
      </c>
      <c r="I44" s="1">
        <v>-0.309</v>
      </c>
      <c r="J44" s="1">
        <v>-0.36799999999999999</v>
      </c>
      <c r="K44" s="1">
        <v>-1.42</v>
      </c>
      <c r="L44" s="1">
        <v>-0.54100000000000004</v>
      </c>
      <c r="M44" s="1">
        <v>-9.9000000000000005E-2</v>
      </c>
      <c r="N44" s="1">
        <v>0.249</v>
      </c>
      <c r="O44" s="1">
        <v>0.39</v>
      </c>
      <c r="P44" s="25">
        <v>165</v>
      </c>
      <c r="Q44" s="7">
        <f t="shared" si="1"/>
        <v>-3.3930000000000007</v>
      </c>
      <c r="R44" s="8">
        <f t="shared" si="2"/>
        <v>-1.6340000000000001</v>
      </c>
      <c r="S44" s="8">
        <f t="shared" si="3"/>
        <v>3.1640000000000006</v>
      </c>
      <c r="T44" s="9">
        <f t="shared" si="4"/>
        <v>5.3319999999999999</v>
      </c>
      <c r="U44" s="7">
        <f t="shared" si="5"/>
        <v>3.3607702406344364E-2</v>
      </c>
      <c r="V44" s="8">
        <f t="shared" si="6"/>
        <v>0.1951474211791675</v>
      </c>
      <c r="W44" s="8">
        <f t="shared" si="7"/>
        <v>23.665067129223154</v>
      </c>
      <c r="X44" s="8">
        <f t="shared" si="8"/>
        <v>206.85126325595743</v>
      </c>
      <c r="Y44" s="109">
        <f t="shared" si="10"/>
        <v>1.4564861623051812E-4</v>
      </c>
      <c r="Z44" s="109">
        <f t="shared" si="11"/>
        <v>8.4572731310350602E-4</v>
      </c>
      <c r="AA44" s="109">
        <f t="shared" si="12"/>
        <v>0.10255935495676725</v>
      </c>
      <c r="AB44" s="110">
        <f t="shared" si="13"/>
        <v>0.89644926911389877</v>
      </c>
      <c r="AC44" s="7">
        <f t="shared" si="9"/>
        <v>5.3319999999999999</v>
      </c>
      <c r="AD44" s="9" t="str">
        <f>HLOOKUP(AC44,Q44:$T$208,P44,0)</f>
        <v>D</v>
      </c>
    </row>
    <row r="45" spans="1:30" x14ac:dyDescent="0.15">
      <c r="A45" s="1">
        <v>38</v>
      </c>
      <c r="B45" s="1">
        <v>-0.69599999999999995</v>
      </c>
      <c r="C45" s="1">
        <v>1.4850000000000001</v>
      </c>
      <c r="D45" s="1">
        <v>-0.58199999999999996</v>
      </c>
      <c r="E45" s="1">
        <v>-0.20699999999999999</v>
      </c>
      <c r="F45" s="1">
        <v>1.5669999999999999</v>
      </c>
      <c r="G45" s="1">
        <v>-1.5669999999999999</v>
      </c>
      <c r="H45" s="1">
        <v>0.312</v>
      </c>
      <c r="I45" s="1">
        <v>-5.3999999999999999E-2</v>
      </c>
      <c r="J45" s="1">
        <v>-8.5999999999999993E-2</v>
      </c>
      <c r="K45" s="1">
        <v>-0.17299999999999999</v>
      </c>
      <c r="L45" s="1">
        <v>-0.30499999999999999</v>
      </c>
      <c r="M45" s="1">
        <v>-3.1E-2</v>
      </c>
      <c r="N45" s="1">
        <v>0.153</v>
      </c>
      <c r="O45" s="1">
        <v>0.183</v>
      </c>
      <c r="P45" s="25">
        <v>164</v>
      </c>
      <c r="Q45" s="7">
        <f t="shared" si="1"/>
        <v>0.78599999999999992</v>
      </c>
      <c r="R45" s="8">
        <f t="shared" si="2"/>
        <v>3.3329999999999997</v>
      </c>
      <c r="S45" s="8">
        <f t="shared" si="3"/>
        <v>-2.0819999999999999</v>
      </c>
      <c r="T45" s="9">
        <f t="shared" si="4"/>
        <v>-1.4929999999999999</v>
      </c>
      <c r="U45" s="7">
        <f t="shared" si="5"/>
        <v>2.1946004442429117</v>
      </c>
      <c r="V45" s="8">
        <f t="shared" si="6"/>
        <v>28.022282576700757</v>
      </c>
      <c r="W45" s="8">
        <f t="shared" si="7"/>
        <v>0.12468060146811931</v>
      </c>
      <c r="X45" s="8">
        <f t="shared" si="8"/>
        <v>0.22469755073635359</v>
      </c>
      <c r="Y45" s="109">
        <f t="shared" si="10"/>
        <v>7.1798131665865142E-2</v>
      </c>
      <c r="Z45" s="109">
        <f t="shared" si="11"/>
        <v>0.91677167900789192</v>
      </c>
      <c r="AA45" s="109">
        <f t="shared" si="12"/>
        <v>4.0790268970693992E-3</v>
      </c>
      <c r="AB45" s="110">
        <f t="shared" si="13"/>
        <v>7.3511624291735739E-3</v>
      </c>
      <c r="AC45" s="7">
        <f t="shared" si="9"/>
        <v>3.3329999999999997</v>
      </c>
      <c r="AD45" s="9" t="str">
        <f>HLOOKUP(AC45,Q45:$T$208,P45,0)</f>
        <v>B</v>
      </c>
    </row>
    <row r="46" spans="1:30" x14ac:dyDescent="0.15">
      <c r="A46" s="1">
        <v>39</v>
      </c>
      <c r="B46" s="1">
        <v>-1.7609999999999999</v>
      </c>
      <c r="C46" s="1">
        <v>-2.79</v>
      </c>
      <c r="D46" s="1">
        <v>2.4870000000000001</v>
      </c>
      <c r="E46" s="1">
        <v>2.0640000000000001</v>
      </c>
      <c r="F46" s="1">
        <v>2E-3</v>
      </c>
      <c r="G46" s="1">
        <v>-2E-3</v>
      </c>
      <c r="H46" s="1">
        <v>0.19800000000000001</v>
      </c>
      <c r="I46" s="1">
        <v>4.9000000000000002E-2</v>
      </c>
      <c r="J46" s="1">
        <v>-0.01</v>
      </c>
      <c r="K46" s="1">
        <v>-0.23799999999999999</v>
      </c>
      <c r="L46" s="1">
        <v>-2.7250000000000001</v>
      </c>
      <c r="M46" s="1">
        <v>0.37</v>
      </c>
      <c r="N46" s="1">
        <v>0.82499999999999996</v>
      </c>
      <c r="O46" s="1">
        <v>1.5289999999999999</v>
      </c>
      <c r="P46" s="25">
        <v>163</v>
      </c>
      <c r="Q46" s="7">
        <f t="shared" si="1"/>
        <v>-1.3399999999999999</v>
      </c>
      <c r="R46" s="8">
        <f t="shared" si="2"/>
        <v>-2.2200000000000002</v>
      </c>
      <c r="S46" s="8">
        <f t="shared" si="3"/>
        <v>3.3000000000000007</v>
      </c>
      <c r="T46" s="9">
        <f t="shared" si="4"/>
        <v>2.6300000000000003</v>
      </c>
      <c r="U46" s="7">
        <f t="shared" si="5"/>
        <v>0.26184566858032604</v>
      </c>
      <c r="V46" s="8">
        <f t="shared" si="6"/>
        <v>0.10860910882495796</v>
      </c>
      <c r="W46" s="8">
        <f t="shared" si="7"/>
        <v>27.112638920657908</v>
      </c>
      <c r="X46" s="8">
        <f t="shared" si="8"/>
        <v>13.87376990212991</v>
      </c>
      <c r="Y46" s="109">
        <f t="shared" si="10"/>
        <v>6.331371525453479E-3</v>
      </c>
      <c r="Z46" s="109">
        <f t="shared" si="11"/>
        <v>2.6261447162654484E-3</v>
      </c>
      <c r="AA46" s="109">
        <f t="shared" si="12"/>
        <v>0.65557773391044372</v>
      </c>
      <c r="AB46" s="110">
        <f t="shared" si="13"/>
        <v>0.33546474984783736</v>
      </c>
      <c r="AC46" s="7">
        <f t="shared" si="9"/>
        <v>3.3000000000000007</v>
      </c>
      <c r="AD46" s="9" t="str">
        <f>HLOOKUP(AC46,Q46:$T$208,P46,0)</f>
        <v>C</v>
      </c>
    </row>
    <row r="47" spans="1:30" x14ac:dyDescent="0.15">
      <c r="A47" s="1">
        <v>40</v>
      </c>
      <c r="B47" s="1">
        <v>-2.7570000000000001</v>
      </c>
      <c r="C47" s="1">
        <v>-2.7930000000000001</v>
      </c>
      <c r="D47" s="1">
        <v>2.3380000000000001</v>
      </c>
      <c r="E47" s="1">
        <v>3.2109999999999999</v>
      </c>
      <c r="F47" s="1">
        <v>3.5000000000000003E-2</v>
      </c>
      <c r="G47" s="1">
        <v>-3.5000000000000003E-2</v>
      </c>
      <c r="H47" s="1">
        <v>0.92600000000000005</v>
      </c>
      <c r="I47" s="1">
        <v>0.66300000000000003</v>
      </c>
      <c r="J47" s="1">
        <v>0.30599999999999999</v>
      </c>
      <c r="K47" s="1">
        <v>-1.895</v>
      </c>
      <c r="L47" s="1">
        <v>-0.02</v>
      </c>
      <c r="M47" s="1">
        <v>-1E-3</v>
      </c>
      <c r="N47" s="1">
        <v>4.0000000000000001E-3</v>
      </c>
      <c r="O47" s="1">
        <v>1.7000000000000001E-2</v>
      </c>
      <c r="P47" s="25">
        <v>162</v>
      </c>
      <c r="Q47" s="7">
        <f t="shared" si="1"/>
        <v>-2.06</v>
      </c>
      <c r="R47" s="8">
        <f t="shared" si="2"/>
        <v>-1.8329999999999997</v>
      </c>
      <c r="S47" s="8">
        <f t="shared" si="3"/>
        <v>2.613</v>
      </c>
      <c r="T47" s="9">
        <f t="shared" si="4"/>
        <v>4.1009999999999991</v>
      </c>
      <c r="U47" s="7">
        <f t="shared" si="5"/>
        <v>0.12745396989482075</v>
      </c>
      <c r="V47" s="8">
        <f t="shared" si="6"/>
        <v>0.1599330482115823</v>
      </c>
      <c r="W47" s="8">
        <f t="shared" si="7"/>
        <v>13.639909261356905</v>
      </c>
      <c r="X47" s="8">
        <f t="shared" si="8"/>
        <v>60.400658065162304</v>
      </c>
      <c r="Y47" s="109">
        <f t="shared" si="10"/>
        <v>1.7147514823813591E-3</v>
      </c>
      <c r="Z47" s="109">
        <f t="shared" si="11"/>
        <v>2.1517213761869996E-3</v>
      </c>
      <c r="AA47" s="109">
        <f t="shared" si="12"/>
        <v>0.18350981648324025</v>
      </c>
      <c r="AB47" s="110">
        <f t="shared" si="13"/>
        <v>0.81262371065819139</v>
      </c>
      <c r="AC47" s="7">
        <f t="shared" si="9"/>
        <v>4.1009999999999991</v>
      </c>
      <c r="AD47" s="9" t="str">
        <f>HLOOKUP(AC47,Q47:$T$208,P47,0)</f>
        <v>D</v>
      </c>
    </row>
    <row r="48" spans="1:30" x14ac:dyDescent="0.15">
      <c r="A48" s="1">
        <v>41</v>
      </c>
      <c r="B48" s="1">
        <v>-2.7280000000000002</v>
      </c>
      <c r="C48" s="1">
        <v>-3.34</v>
      </c>
      <c r="D48" s="1">
        <v>3.2490000000000001</v>
      </c>
      <c r="E48" s="1">
        <v>2.819</v>
      </c>
      <c r="F48" s="1">
        <v>7.0999999999999994E-2</v>
      </c>
      <c r="G48" s="1">
        <v>-7.0999999999999994E-2</v>
      </c>
      <c r="H48" s="1">
        <v>1.8149999999999999</v>
      </c>
      <c r="I48" s="1">
        <v>-0.496</v>
      </c>
      <c r="J48" s="1">
        <v>-0.51100000000000001</v>
      </c>
      <c r="K48" s="1">
        <v>-0.80800000000000005</v>
      </c>
      <c r="L48" s="1">
        <v>-0.109</v>
      </c>
      <c r="M48" s="1">
        <v>1.9E-2</v>
      </c>
      <c r="N48" s="1">
        <v>4.2999999999999997E-2</v>
      </c>
      <c r="O48" s="1">
        <v>4.7E-2</v>
      </c>
      <c r="P48" s="25">
        <v>161</v>
      </c>
      <c r="Q48" s="7">
        <f t="shared" si="1"/>
        <v>-3.1339999999999999</v>
      </c>
      <c r="R48" s="8">
        <f t="shared" si="2"/>
        <v>-1.4349999999999998</v>
      </c>
      <c r="S48" s="8">
        <f t="shared" si="3"/>
        <v>2.71</v>
      </c>
      <c r="T48" s="9">
        <f t="shared" si="4"/>
        <v>4.5819999999999999</v>
      </c>
      <c r="U48" s="7">
        <f t="shared" si="5"/>
        <v>4.3543275340260743E-2</v>
      </c>
      <c r="V48" s="8">
        <f t="shared" si="6"/>
        <v>0.23811536401468708</v>
      </c>
      <c r="W48" s="8">
        <f t="shared" si="7"/>
        <v>15.029275514875401</v>
      </c>
      <c r="X48" s="8">
        <f t="shared" si="8"/>
        <v>97.709618154340745</v>
      </c>
      <c r="Y48" s="109">
        <f t="shared" si="10"/>
        <v>3.8526864761178985E-4</v>
      </c>
      <c r="Z48" s="109">
        <f t="shared" si="11"/>
        <v>2.1068324225188661E-3</v>
      </c>
      <c r="AA48" s="109">
        <f t="shared" si="12"/>
        <v>0.1329782522548833</v>
      </c>
      <c r="AB48" s="110">
        <f t="shared" si="13"/>
        <v>0.864529646674986</v>
      </c>
      <c r="AC48" s="7">
        <f t="shared" si="9"/>
        <v>4.5819999999999999</v>
      </c>
      <c r="AD48" s="9" t="str">
        <f>HLOOKUP(AC48,Q48:$T$208,P48,0)</f>
        <v>D</v>
      </c>
    </row>
    <row r="49" spans="1:30" x14ac:dyDescent="0.15">
      <c r="A49" s="1">
        <v>42</v>
      </c>
      <c r="B49" s="1">
        <v>-2.637</v>
      </c>
      <c r="C49" s="1">
        <v>-2.8479999999999999</v>
      </c>
      <c r="D49" s="1">
        <v>2.673</v>
      </c>
      <c r="E49" s="1">
        <v>2.8119999999999998</v>
      </c>
      <c r="F49" s="1">
        <v>1.4E-2</v>
      </c>
      <c r="G49" s="1">
        <v>-1.4E-2</v>
      </c>
      <c r="H49" s="1">
        <v>0.17699999999999999</v>
      </c>
      <c r="I49" s="1">
        <v>4.1000000000000002E-2</v>
      </c>
      <c r="J49" s="1">
        <v>8.0000000000000002E-3</v>
      </c>
      <c r="K49" s="1">
        <v>-0.22500000000000001</v>
      </c>
      <c r="L49" s="1">
        <v>-7.0000000000000001E-3</v>
      </c>
      <c r="M49" s="1">
        <v>0</v>
      </c>
      <c r="N49" s="1">
        <v>3.0000000000000001E-3</v>
      </c>
      <c r="O49" s="1">
        <v>4.0000000000000001E-3</v>
      </c>
      <c r="P49" s="25">
        <v>160</v>
      </c>
      <c r="Q49" s="7">
        <f t="shared" si="1"/>
        <v>-2.5820000000000003</v>
      </c>
      <c r="R49" s="8">
        <f t="shared" si="2"/>
        <v>-2.657</v>
      </c>
      <c r="S49" s="8">
        <f t="shared" si="3"/>
        <v>2.6700000000000004</v>
      </c>
      <c r="T49" s="9">
        <f t="shared" si="4"/>
        <v>2.9750000000000001</v>
      </c>
      <c r="U49" s="7">
        <f t="shared" si="5"/>
        <v>7.5622607461826308E-2</v>
      </c>
      <c r="V49" s="8">
        <f t="shared" si="6"/>
        <v>7.0158381491890395E-2</v>
      </c>
      <c r="W49" s="8">
        <f t="shared" si="7"/>
        <v>14.439969192802886</v>
      </c>
      <c r="X49" s="8">
        <f t="shared" si="8"/>
        <v>19.589623249595995</v>
      </c>
      <c r="Y49" s="109">
        <f t="shared" si="10"/>
        <v>2.2127807209986442E-3</v>
      </c>
      <c r="Z49" s="109">
        <f t="shared" si="11"/>
        <v>2.0528929005798916E-3</v>
      </c>
      <c r="AA49" s="109">
        <f t="shared" si="12"/>
        <v>0.42252557157299742</v>
      </c>
      <c r="AB49" s="110">
        <f t="shared" si="13"/>
        <v>0.5732087548054241</v>
      </c>
      <c r="AC49" s="7">
        <f t="shared" si="9"/>
        <v>2.9750000000000001</v>
      </c>
      <c r="AD49" s="9" t="str">
        <f>HLOOKUP(AC49,Q49:$T$208,P49,0)</f>
        <v>D</v>
      </c>
    </row>
    <row r="50" spans="1:30" x14ac:dyDescent="0.15">
      <c r="A50" s="1">
        <v>43</v>
      </c>
      <c r="B50" s="1">
        <v>-2.5819999999999999</v>
      </c>
      <c r="C50" s="1">
        <v>-2.6019999999999999</v>
      </c>
      <c r="D50" s="1">
        <v>2.407</v>
      </c>
      <c r="E50" s="1">
        <v>2.7770000000000001</v>
      </c>
      <c r="F50" s="1">
        <v>2.3E-2</v>
      </c>
      <c r="G50" s="1">
        <v>-2.3E-2</v>
      </c>
      <c r="H50" s="1">
        <v>0.11899999999999999</v>
      </c>
      <c r="I50" s="1">
        <v>-8.9999999999999993E-3</v>
      </c>
      <c r="J50" s="1">
        <v>-1.2999999999999999E-2</v>
      </c>
      <c r="K50" s="1">
        <v>-9.8000000000000004E-2</v>
      </c>
      <c r="L50" s="1">
        <v>-1.4E-2</v>
      </c>
      <c r="M50" s="1">
        <v>2E-3</v>
      </c>
      <c r="N50" s="1">
        <v>6.0000000000000001E-3</v>
      </c>
      <c r="O50" s="1">
        <v>6.0000000000000001E-3</v>
      </c>
      <c r="P50" s="25">
        <v>159</v>
      </c>
      <c r="Q50" s="7">
        <f t="shared" si="1"/>
        <v>-2.5659999999999998</v>
      </c>
      <c r="R50" s="8">
        <f t="shared" si="2"/>
        <v>-2.4580000000000002</v>
      </c>
      <c r="S50" s="8">
        <f t="shared" si="3"/>
        <v>2.3769999999999998</v>
      </c>
      <c r="T50" s="9">
        <f t="shared" si="4"/>
        <v>2.875</v>
      </c>
      <c r="U50" s="7">
        <f t="shared" si="5"/>
        <v>7.684230070716673E-2</v>
      </c>
      <c r="V50" s="8">
        <f t="shared" si="6"/>
        <v>8.5605991853128033E-2</v>
      </c>
      <c r="W50" s="8">
        <f t="shared" si="7"/>
        <v>10.772536728816732</v>
      </c>
      <c r="X50" s="8">
        <f t="shared" si="8"/>
        <v>17.725424121461643</v>
      </c>
      <c r="Y50" s="109">
        <f t="shared" si="10"/>
        <v>2.6811306260213384E-3</v>
      </c>
      <c r="Z50" s="109">
        <f t="shared" si="11"/>
        <v>2.9869075290056796E-3</v>
      </c>
      <c r="AA50" s="109">
        <f t="shared" si="12"/>
        <v>0.37586821162001616</v>
      </c>
      <c r="AB50" s="110">
        <f t="shared" si="13"/>
        <v>0.61846375022495681</v>
      </c>
      <c r="AC50" s="7">
        <f t="shared" si="9"/>
        <v>2.875</v>
      </c>
      <c r="AD50" s="9" t="str">
        <f>HLOOKUP(AC50,Q50:$T$208,P50,0)</f>
        <v>D</v>
      </c>
    </row>
    <row r="51" spans="1:30" x14ac:dyDescent="0.15">
      <c r="A51" s="1">
        <v>44</v>
      </c>
      <c r="B51" s="1">
        <v>-1.4350000000000001</v>
      </c>
      <c r="C51" s="1">
        <v>-2.82</v>
      </c>
      <c r="D51" s="1">
        <v>2.1720000000000002</v>
      </c>
      <c r="E51" s="1">
        <v>2.0830000000000002</v>
      </c>
      <c r="F51" s="1">
        <v>3.9E-2</v>
      </c>
      <c r="G51" s="1">
        <v>-3.9E-2</v>
      </c>
      <c r="H51" s="1">
        <v>1.4790000000000001</v>
      </c>
      <c r="I51" s="1">
        <v>-0.19700000000000001</v>
      </c>
      <c r="J51" s="1">
        <v>-0.41199999999999998</v>
      </c>
      <c r="K51" s="1">
        <v>-0.86899999999999999</v>
      </c>
      <c r="L51" s="1">
        <v>-4.3179999999999996</v>
      </c>
      <c r="M51" s="1">
        <v>0.53800000000000003</v>
      </c>
      <c r="N51" s="1">
        <v>1.276</v>
      </c>
      <c r="O51" s="1">
        <v>2.5049999999999999</v>
      </c>
      <c r="P51" s="25">
        <v>158</v>
      </c>
      <c r="Q51" s="7">
        <f t="shared" si="1"/>
        <v>-1.0550000000000002</v>
      </c>
      <c r="R51" s="8">
        <f t="shared" si="2"/>
        <v>-0.76399999999999957</v>
      </c>
      <c r="S51" s="8">
        <f t="shared" si="3"/>
        <v>2.9969999999999999</v>
      </c>
      <c r="T51" s="9">
        <f t="shared" si="4"/>
        <v>4.0609999999999999</v>
      </c>
      <c r="U51" s="7">
        <f t="shared" si="5"/>
        <v>0.34819242730619748</v>
      </c>
      <c r="V51" s="8">
        <f t="shared" si="6"/>
        <v>0.46579949764982842</v>
      </c>
      <c r="W51" s="8">
        <f t="shared" si="7"/>
        <v>20.025370607017088</v>
      </c>
      <c r="X51" s="8">
        <f t="shared" si="8"/>
        <v>58.032314386858587</v>
      </c>
      <c r="Y51" s="109">
        <f t="shared" si="10"/>
        <v>4.4146700172804591E-3</v>
      </c>
      <c r="Z51" s="109">
        <f t="shared" si="11"/>
        <v>5.9057891989438907E-3</v>
      </c>
      <c r="AA51" s="109">
        <f t="shared" si="12"/>
        <v>0.25389812147173652</v>
      </c>
      <c r="AB51" s="110">
        <f t="shared" si="13"/>
        <v>0.73578141931203922</v>
      </c>
      <c r="AC51" s="7">
        <f t="shared" si="9"/>
        <v>4.0609999999999999</v>
      </c>
      <c r="AD51" s="9" t="str">
        <f>HLOOKUP(AC51,Q51:$T$208,P51,0)</f>
        <v>D</v>
      </c>
    </row>
    <row r="52" spans="1:30" x14ac:dyDescent="0.15">
      <c r="A52" s="1">
        <v>45</v>
      </c>
      <c r="B52" s="1">
        <v>1.284</v>
      </c>
      <c r="C52" s="1">
        <v>0.69199999999999995</v>
      </c>
      <c r="D52" s="1">
        <v>-0.92100000000000004</v>
      </c>
      <c r="E52" s="1">
        <v>-1.0549999999999999</v>
      </c>
      <c r="F52" s="1">
        <v>2.6349999999999998</v>
      </c>
      <c r="G52" s="1">
        <v>-2.6349999999999998</v>
      </c>
      <c r="H52" s="1">
        <v>0.80800000000000005</v>
      </c>
      <c r="I52" s="1">
        <v>-0.20599999999999999</v>
      </c>
      <c r="J52" s="1">
        <v>-0.23699999999999999</v>
      </c>
      <c r="K52" s="1">
        <v>-0.36599999999999999</v>
      </c>
      <c r="L52" s="1">
        <v>-0.251</v>
      </c>
      <c r="M52" s="1">
        <v>7.0999999999999994E-2</v>
      </c>
      <c r="N52" s="1">
        <v>8.5999999999999993E-2</v>
      </c>
      <c r="O52" s="1">
        <v>9.4E-2</v>
      </c>
      <c r="P52" s="25">
        <v>157</v>
      </c>
      <c r="Q52" s="7">
        <f t="shared" si="1"/>
        <v>3.7839999999999998</v>
      </c>
      <c r="R52" s="8">
        <f t="shared" si="2"/>
        <v>4.2059999999999995</v>
      </c>
      <c r="S52" s="8">
        <f t="shared" si="3"/>
        <v>-3.7070000000000003</v>
      </c>
      <c r="T52" s="9">
        <f t="shared" si="4"/>
        <v>-2.8109999999999995</v>
      </c>
      <c r="U52" s="7">
        <f t="shared" si="5"/>
        <v>43.991656898689001</v>
      </c>
      <c r="V52" s="8">
        <f t="shared" si="6"/>
        <v>67.087651785442702</v>
      </c>
      <c r="W52" s="8">
        <f t="shared" si="7"/>
        <v>2.455106610055386E-2</v>
      </c>
      <c r="X52" s="8">
        <f t="shared" si="8"/>
        <v>6.014481749244574E-2</v>
      </c>
      <c r="Y52" s="109">
        <f t="shared" si="10"/>
        <v>0.39573652523365027</v>
      </c>
      <c r="Z52" s="109">
        <f t="shared" si="11"/>
        <v>0.6035015745098562</v>
      </c>
      <c r="AA52" s="109">
        <f t="shared" si="12"/>
        <v>2.208544591032303E-4</v>
      </c>
      <c r="AB52" s="110">
        <f t="shared" si="13"/>
        <v>5.4104579739031955E-4</v>
      </c>
      <c r="AC52" s="7">
        <f t="shared" si="9"/>
        <v>4.2059999999999995</v>
      </c>
      <c r="AD52" s="9" t="str">
        <f>HLOOKUP(AC52,Q52:$T$208,P52,0)</f>
        <v>B</v>
      </c>
    </row>
    <row r="53" spans="1:30" x14ac:dyDescent="0.15">
      <c r="A53" s="1">
        <v>46</v>
      </c>
      <c r="B53" s="1">
        <v>-2.4119999999999999</v>
      </c>
      <c r="C53" s="1">
        <v>-2.8290000000000002</v>
      </c>
      <c r="D53" s="1">
        <v>2.5640000000000001</v>
      </c>
      <c r="E53" s="1">
        <v>2.677</v>
      </c>
      <c r="F53" s="1">
        <v>5.0000000000000001E-3</v>
      </c>
      <c r="G53" s="1">
        <v>-5.0000000000000001E-3</v>
      </c>
      <c r="H53" s="1">
        <v>0.63800000000000001</v>
      </c>
      <c r="I53" s="1">
        <v>-7.2999999999999995E-2</v>
      </c>
      <c r="J53" s="1">
        <v>-8.1000000000000003E-2</v>
      </c>
      <c r="K53" s="1">
        <v>-0.48299999999999998</v>
      </c>
      <c r="L53" s="1">
        <v>-0.42899999999999999</v>
      </c>
      <c r="M53" s="1">
        <v>0.126</v>
      </c>
      <c r="N53" s="1">
        <v>0.14399999999999999</v>
      </c>
      <c r="O53" s="1">
        <v>0.159</v>
      </c>
      <c r="P53" s="25">
        <v>156</v>
      </c>
      <c r="Q53" s="7">
        <f t="shared" si="1"/>
        <v>-2.3540000000000001</v>
      </c>
      <c r="R53" s="8">
        <f t="shared" si="2"/>
        <v>-2.0600000000000005</v>
      </c>
      <c r="S53" s="8">
        <f t="shared" si="3"/>
        <v>2.6220000000000003</v>
      </c>
      <c r="T53" s="9">
        <f t="shared" si="4"/>
        <v>3.4359999999999999</v>
      </c>
      <c r="U53" s="7">
        <f t="shared" si="5"/>
        <v>9.4988447503730533E-2</v>
      </c>
      <c r="V53" s="8">
        <f t="shared" si="6"/>
        <v>0.12745396989482069</v>
      </c>
      <c r="W53" s="8">
        <f t="shared" si="7"/>
        <v>13.763222522018713</v>
      </c>
      <c r="X53" s="8">
        <f t="shared" si="8"/>
        <v>31.062459498973077</v>
      </c>
      <c r="Y53" s="109">
        <f t="shared" si="10"/>
        <v>2.1085993853892991E-3</v>
      </c>
      <c r="Z53" s="109">
        <f t="shared" si="11"/>
        <v>2.8292847145974295E-3</v>
      </c>
      <c r="AA53" s="109">
        <f t="shared" si="12"/>
        <v>0.30552265368654496</v>
      </c>
      <c r="AB53" s="110">
        <f t="shared" si="13"/>
        <v>0.6895394622134684</v>
      </c>
      <c r="AC53" s="7">
        <f t="shared" si="9"/>
        <v>3.4359999999999999</v>
      </c>
      <c r="AD53" s="9" t="str">
        <f>HLOOKUP(AC53,Q53:$T$208,P53,0)</f>
        <v>D</v>
      </c>
    </row>
    <row r="54" spans="1:30" x14ac:dyDescent="0.15">
      <c r="A54" s="1">
        <v>47</v>
      </c>
      <c r="B54" s="1">
        <v>-2.1909999999999998</v>
      </c>
      <c r="C54" s="1">
        <v>-2.3410000000000002</v>
      </c>
      <c r="D54" s="1">
        <v>2.2090000000000001</v>
      </c>
      <c r="E54" s="1">
        <v>2.323</v>
      </c>
      <c r="F54" s="1">
        <v>2.4E-2</v>
      </c>
      <c r="G54" s="1">
        <v>-2.4E-2</v>
      </c>
      <c r="H54" s="1">
        <v>0.14599999999999999</v>
      </c>
      <c r="I54" s="1">
        <v>-3.5000000000000003E-2</v>
      </c>
      <c r="J54" s="1">
        <v>-4.2000000000000003E-2</v>
      </c>
      <c r="K54" s="1">
        <v>-6.9000000000000006E-2</v>
      </c>
      <c r="L54" s="1">
        <v>-0.39800000000000002</v>
      </c>
      <c r="M54" s="1">
        <v>0.11899999999999999</v>
      </c>
      <c r="N54" s="1">
        <v>0.13600000000000001</v>
      </c>
      <c r="O54" s="1">
        <v>0.14299999999999999</v>
      </c>
      <c r="P54" s="25">
        <v>155</v>
      </c>
      <c r="Q54" s="7">
        <f t="shared" si="1"/>
        <v>-2.0830000000000002</v>
      </c>
      <c r="R54" s="8">
        <f t="shared" si="2"/>
        <v>-2.0520000000000005</v>
      </c>
      <c r="S54" s="8">
        <f t="shared" si="3"/>
        <v>2.2790000000000004</v>
      </c>
      <c r="T54" s="9">
        <f t="shared" si="4"/>
        <v>2.5640000000000001</v>
      </c>
      <c r="U54" s="7">
        <f t="shared" si="5"/>
        <v>0.12455598318617699</v>
      </c>
      <c r="V54" s="8">
        <f t="shared" si="6"/>
        <v>0.12847769107887497</v>
      </c>
      <c r="W54" s="8">
        <f t="shared" si="7"/>
        <v>9.7669086158305447</v>
      </c>
      <c r="X54" s="8">
        <f t="shared" si="8"/>
        <v>12.987664209463917</v>
      </c>
      <c r="Y54" s="109">
        <f t="shared" si="10"/>
        <v>5.413687129452672E-3</v>
      </c>
      <c r="Z54" s="109">
        <f t="shared" si="11"/>
        <v>5.5841397966074693E-3</v>
      </c>
      <c r="AA54" s="109">
        <f t="shared" si="12"/>
        <v>0.42450780858137216</v>
      </c>
      <c r="AB54" s="110">
        <f t="shared" si="13"/>
        <v>0.56449436449256762</v>
      </c>
      <c r="AC54" s="7">
        <f t="shared" si="9"/>
        <v>2.5640000000000001</v>
      </c>
      <c r="AD54" s="9" t="str">
        <f>HLOOKUP(AC54,Q54:$T$208,P54,0)</f>
        <v>D</v>
      </c>
    </row>
    <row r="55" spans="1:30" x14ac:dyDescent="0.15">
      <c r="A55" s="1">
        <v>48</v>
      </c>
      <c r="B55" s="1">
        <v>-2.4079999999999999</v>
      </c>
      <c r="C55" s="1">
        <v>-2.9020000000000001</v>
      </c>
      <c r="D55" s="1">
        <v>2.6280000000000001</v>
      </c>
      <c r="E55" s="1">
        <v>2.6819999999999999</v>
      </c>
      <c r="F55" s="1">
        <v>6.0000000000000001E-3</v>
      </c>
      <c r="G55" s="1">
        <v>-6.0000000000000001E-3</v>
      </c>
      <c r="H55" s="1">
        <v>7.6999999999999999E-2</v>
      </c>
      <c r="I55" s="1">
        <v>-2.1999999999999999E-2</v>
      </c>
      <c r="J55" s="1">
        <v>-2.3E-2</v>
      </c>
      <c r="K55" s="1">
        <v>-3.2000000000000001E-2</v>
      </c>
      <c r="L55" s="1">
        <v>-5.0000000000000001E-3</v>
      </c>
      <c r="M55" s="1">
        <v>0</v>
      </c>
      <c r="N55" s="1">
        <v>2E-3</v>
      </c>
      <c r="O55" s="1">
        <v>2E-3</v>
      </c>
      <c r="P55" s="25">
        <v>154</v>
      </c>
      <c r="Q55" s="7">
        <f t="shared" si="1"/>
        <v>-2.4239999999999999</v>
      </c>
      <c r="R55" s="8">
        <f t="shared" si="2"/>
        <v>-2.8190000000000004</v>
      </c>
      <c r="S55" s="8">
        <f t="shared" si="3"/>
        <v>2.601</v>
      </c>
      <c r="T55" s="9">
        <f t="shared" si="4"/>
        <v>2.7530000000000001</v>
      </c>
      <c r="U55" s="7">
        <f t="shared" si="5"/>
        <v>8.856664141493896E-2</v>
      </c>
      <c r="V55" s="8">
        <f t="shared" si="6"/>
        <v>5.9665578464556432E-2</v>
      </c>
      <c r="W55" s="8">
        <f t="shared" si="7"/>
        <v>13.477208507150227</v>
      </c>
      <c r="X55" s="8">
        <f t="shared" si="8"/>
        <v>15.689630242128885</v>
      </c>
      <c r="Y55" s="109">
        <f t="shared" si="10"/>
        <v>3.0211982603800249E-3</v>
      </c>
      <c r="Z55" s="109">
        <f t="shared" si="11"/>
        <v>2.0353209626314248E-3</v>
      </c>
      <c r="AA55" s="109">
        <f t="shared" si="12"/>
        <v>0.45973651304918006</v>
      </c>
      <c r="AB55" s="110">
        <f t="shared" si="13"/>
        <v>0.5352069677278084</v>
      </c>
      <c r="AC55" s="7">
        <f t="shared" si="9"/>
        <v>2.7530000000000001</v>
      </c>
      <c r="AD55" s="9" t="str">
        <f>HLOOKUP(AC55,Q55:$T$208,P55,0)</f>
        <v>D</v>
      </c>
    </row>
    <row r="56" spans="1:30" x14ac:dyDescent="0.15">
      <c r="A56" s="1">
        <v>49</v>
      </c>
      <c r="B56" s="1">
        <v>-2.141</v>
      </c>
      <c r="C56" s="1">
        <v>-0.36499999999999999</v>
      </c>
      <c r="D56" s="1">
        <v>0.78600000000000003</v>
      </c>
      <c r="E56" s="1">
        <v>1.72</v>
      </c>
      <c r="F56" s="1">
        <v>0.48199999999999998</v>
      </c>
      <c r="G56" s="1">
        <v>-0.48199999999999998</v>
      </c>
      <c r="H56" s="1">
        <v>0.108</v>
      </c>
      <c r="I56" s="1">
        <v>3.9E-2</v>
      </c>
      <c r="J56" s="1">
        <v>-6.0000000000000001E-3</v>
      </c>
      <c r="K56" s="1">
        <v>-0.14000000000000001</v>
      </c>
      <c r="L56" s="1">
        <v>-8.7999999999999995E-2</v>
      </c>
      <c r="M56" s="1">
        <v>2.4E-2</v>
      </c>
      <c r="N56" s="1">
        <v>3.1E-2</v>
      </c>
      <c r="O56" s="1">
        <v>3.3000000000000002E-2</v>
      </c>
      <c r="P56" s="25">
        <v>153</v>
      </c>
      <c r="Q56" s="7">
        <f t="shared" si="1"/>
        <v>-1.5960000000000001</v>
      </c>
      <c r="R56" s="8">
        <f t="shared" si="2"/>
        <v>0.24899999999999997</v>
      </c>
      <c r="S56" s="8">
        <f t="shared" si="3"/>
        <v>0.32900000000000007</v>
      </c>
      <c r="T56" s="9">
        <f t="shared" si="4"/>
        <v>1.37</v>
      </c>
      <c r="U56" s="7">
        <f t="shared" si="5"/>
        <v>0.20270572139449611</v>
      </c>
      <c r="V56" s="8">
        <f t="shared" si="6"/>
        <v>1.2827420330698114</v>
      </c>
      <c r="W56" s="8">
        <f t="shared" si="7"/>
        <v>1.3895778555876108</v>
      </c>
      <c r="X56" s="8">
        <f t="shared" si="8"/>
        <v>3.9353506954704733</v>
      </c>
      <c r="Y56" s="109">
        <f t="shared" si="10"/>
        <v>2.9764246834661147E-2</v>
      </c>
      <c r="Z56" s="109">
        <f t="shared" si="11"/>
        <v>0.18835112415589469</v>
      </c>
      <c r="AA56" s="109">
        <f t="shared" si="12"/>
        <v>0.20403833698012125</v>
      </c>
      <c r="AB56" s="110">
        <f t="shared" si="13"/>
        <v>0.57784629202932303</v>
      </c>
      <c r="AC56" s="7">
        <f t="shared" si="9"/>
        <v>1.37</v>
      </c>
      <c r="AD56" s="9" t="str">
        <f>HLOOKUP(AC56,Q56:$T$208,P56,0)</f>
        <v>D</v>
      </c>
    </row>
    <row r="57" spans="1:30" x14ac:dyDescent="0.15">
      <c r="A57" s="1">
        <v>50</v>
      </c>
      <c r="B57" s="1">
        <v>-2.387</v>
      </c>
      <c r="C57" s="1">
        <v>-2.016</v>
      </c>
      <c r="D57" s="1">
        <v>2.2450000000000001</v>
      </c>
      <c r="E57" s="1">
        <v>2.1579999999999999</v>
      </c>
      <c r="F57" s="1">
        <v>0.84099999999999997</v>
      </c>
      <c r="G57" s="1">
        <v>-0.84099999999999997</v>
      </c>
      <c r="H57" s="1">
        <v>0.70099999999999996</v>
      </c>
      <c r="I57" s="1">
        <v>-0.191</v>
      </c>
      <c r="J57" s="1">
        <v>-0.21199999999999999</v>
      </c>
      <c r="K57" s="1">
        <v>-0.29799999999999999</v>
      </c>
      <c r="L57" s="1">
        <v>-6.7000000000000004E-2</v>
      </c>
      <c r="M57" s="1">
        <v>0.01</v>
      </c>
      <c r="N57" s="1">
        <v>2.4E-2</v>
      </c>
      <c r="O57" s="1">
        <v>3.3000000000000002E-2</v>
      </c>
      <c r="P57" s="25">
        <v>152</v>
      </c>
      <c r="Q57" s="7">
        <f t="shared" si="1"/>
        <v>-1.7270000000000001</v>
      </c>
      <c r="R57" s="8">
        <f t="shared" si="2"/>
        <v>-0.46400000000000008</v>
      </c>
      <c r="S57" s="8">
        <f t="shared" si="3"/>
        <v>1.2160000000000002</v>
      </c>
      <c r="T57" s="9">
        <f t="shared" si="4"/>
        <v>2.0279999999999996</v>
      </c>
      <c r="U57" s="7">
        <f t="shared" si="5"/>
        <v>0.17781706177801082</v>
      </c>
      <c r="V57" s="8">
        <f t="shared" si="6"/>
        <v>0.62876355446709831</v>
      </c>
      <c r="W57" s="8">
        <f t="shared" si="7"/>
        <v>3.3736660440948176</v>
      </c>
      <c r="X57" s="8">
        <f t="shared" si="8"/>
        <v>7.5988734040880876</v>
      </c>
      <c r="Y57" s="109">
        <f t="shared" si="10"/>
        <v>1.5095954604877821E-2</v>
      </c>
      <c r="Z57" s="109">
        <f t="shared" si="11"/>
        <v>5.3379501272417897E-2</v>
      </c>
      <c r="AA57" s="109">
        <f t="shared" si="12"/>
        <v>0.28641070178773498</v>
      </c>
      <c r="AB57" s="110">
        <f t="shared" si="13"/>
        <v>0.64511384233496938</v>
      </c>
      <c r="AC57" s="7">
        <f t="shared" si="9"/>
        <v>2.0279999999999996</v>
      </c>
      <c r="AD57" s="9" t="str">
        <f>HLOOKUP(AC57,Q57:$T$208,P57,0)</f>
        <v>D</v>
      </c>
    </row>
    <row r="58" spans="1:30" x14ac:dyDescent="0.15">
      <c r="A58" s="1">
        <v>51</v>
      </c>
      <c r="B58" s="1">
        <v>-2.536</v>
      </c>
      <c r="C58" s="1">
        <v>-2.9449999999999998</v>
      </c>
      <c r="D58" s="1">
        <v>2.6739999999999999</v>
      </c>
      <c r="E58" s="1">
        <v>2.806</v>
      </c>
      <c r="F58" s="1">
        <v>1.7999999999999999E-2</v>
      </c>
      <c r="G58" s="1">
        <v>-1.7999999999999999E-2</v>
      </c>
      <c r="H58" s="1">
        <v>0.55900000000000005</v>
      </c>
      <c r="I58" s="1">
        <v>-0.152</v>
      </c>
      <c r="J58" s="1">
        <v>-0.17899999999999999</v>
      </c>
      <c r="K58" s="1">
        <v>-0.22700000000000001</v>
      </c>
      <c r="L58" s="1">
        <v>-3.0000000000000001E-3</v>
      </c>
      <c r="M58" s="1">
        <v>0</v>
      </c>
      <c r="N58" s="1">
        <v>1E-3</v>
      </c>
      <c r="O58" s="1">
        <v>2E-3</v>
      </c>
      <c r="P58" s="25">
        <v>151</v>
      </c>
      <c r="Q58" s="7">
        <f t="shared" si="1"/>
        <v>-2.6700000000000004</v>
      </c>
      <c r="R58" s="8">
        <f t="shared" si="2"/>
        <v>-2.3679999999999999</v>
      </c>
      <c r="S58" s="8">
        <f t="shared" si="3"/>
        <v>2.4780000000000002</v>
      </c>
      <c r="T58" s="9">
        <f t="shared" si="4"/>
        <v>3.3470000000000004</v>
      </c>
      <c r="U58" s="7">
        <f t="shared" si="5"/>
        <v>6.9252225309345952E-2</v>
      </c>
      <c r="V58" s="8">
        <f t="shared" si="6"/>
        <v>9.3667874816770469E-2</v>
      </c>
      <c r="W58" s="8">
        <f t="shared" si="7"/>
        <v>11.917405755628515</v>
      </c>
      <c r="X58" s="8">
        <f t="shared" si="8"/>
        <v>28.417353576971223</v>
      </c>
      <c r="Y58" s="109">
        <f t="shared" si="10"/>
        <v>1.7100294703153726E-3</v>
      </c>
      <c r="Z58" s="109">
        <f t="shared" si="11"/>
        <v>2.3129195580791281E-3</v>
      </c>
      <c r="AA58" s="109">
        <f t="shared" si="12"/>
        <v>0.29427379352502242</v>
      </c>
      <c r="AB58" s="110">
        <f t="shared" si="13"/>
        <v>0.70170325744658313</v>
      </c>
      <c r="AC58" s="7">
        <f t="shared" si="9"/>
        <v>3.3470000000000004</v>
      </c>
      <c r="AD58" s="9" t="str">
        <f>HLOOKUP(AC58,Q58:$T$208,P58,0)</f>
        <v>D</v>
      </c>
    </row>
    <row r="59" spans="1:30" x14ac:dyDescent="0.15">
      <c r="A59" s="1">
        <v>52</v>
      </c>
      <c r="B59" s="1">
        <v>-0.28899999999999998</v>
      </c>
      <c r="C59" s="1">
        <v>-0.52500000000000002</v>
      </c>
      <c r="D59" s="1">
        <v>-0.26700000000000002</v>
      </c>
      <c r="E59" s="1">
        <v>1.08</v>
      </c>
      <c r="F59" s="1">
        <v>5.2999999999999999E-2</v>
      </c>
      <c r="G59" s="1">
        <v>-5.2999999999999999E-2</v>
      </c>
      <c r="H59" s="1">
        <v>0.80200000000000005</v>
      </c>
      <c r="I59" s="1">
        <v>0.371</v>
      </c>
      <c r="J59" s="1">
        <v>-0.52200000000000002</v>
      </c>
      <c r="K59" s="1">
        <v>-0.65100000000000002</v>
      </c>
      <c r="L59" s="1">
        <v>-4.0919999999999996</v>
      </c>
      <c r="M59" s="1">
        <v>0.66500000000000004</v>
      </c>
      <c r="N59" s="1">
        <v>1.137</v>
      </c>
      <c r="O59" s="1">
        <v>2.29</v>
      </c>
      <c r="P59" s="25">
        <v>150</v>
      </c>
      <c r="Q59" s="7">
        <f t="shared" si="1"/>
        <v>0.8</v>
      </c>
      <c r="R59" s="8">
        <f t="shared" si="2"/>
        <v>0.99500000000000011</v>
      </c>
      <c r="S59" s="8">
        <f t="shared" si="3"/>
        <v>0.29499999999999993</v>
      </c>
      <c r="T59" s="9">
        <f t="shared" si="4"/>
        <v>2.4940000000000002</v>
      </c>
      <c r="U59" s="7">
        <f t="shared" si="5"/>
        <v>2.2255409284924679</v>
      </c>
      <c r="V59" s="8">
        <f t="shared" si="6"/>
        <v>2.7047243412794524</v>
      </c>
      <c r="W59" s="8">
        <f t="shared" si="7"/>
        <v>1.3431263586862767</v>
      </c>
      <c r="X59" s="8">
        <f t="shared" si="8"/>
        <v>12.109617843917832</v>
      </c>
      <c r="Y59" s="109">
        <f t="shared" si="10"/>
        <v>0.12106510263386235</v>
      </c>
      <c r="Z59" s="109">
        <f t="shared" si="11"/>
        <v>0.14713174931143974</v>
      </c>
      <c r="AA59" s="109">
        <f t="shared" si="12"/>
        <v>7.3063464429182809E-2</v>
      </c>
      <c r="AB59" s="110">
        <f t="shared" si="13"/>
        <v>0.65873968362551494</v>
      </c>
      <c r="AC59" s="7">
        <f t="shared" si="9"/>
        <v>2.4940000000000002</v>
      </c>
      <c r="AD59" s="9" t="str">
        <f>HLOOKUP(AC59,Q59:$T$208,P59,0)</f>
        <v>D</v>
      </c>
    </row>
    <row r="60" spans="1:30" x14ac:dyDescent="0.15">
      <c r="A60" s="1">
        <v>53</v>
      </c>
      <c r="B60" s="1">
        <v>3.2000000000000001E-2</v>
      </c>
      <c r="C60" s="1">
        <v>0.249</v>
      </c>
      <c r="D60" s="1">
        <v>-0.76400000000000001</v>
      </c>
      <c r="E60" s="1">
        <v>0.48299999999999998</v>
      </c>
      <c r="F60" s="1">
        <v>0.5</v>
      </c>
      <c r="G60" s="1">
        <v>-0.5</v>
      </c>
      <c r="H60" s="1">
        <v>2.3820000000000001</v>
      </c>
      <c r="I60" s="1">
        <v>1.9850000000000001</v>
      </c>
      <c r="J60" s="1">
        <v>-0.8</v>
      </c>
      <c r="K60" s="1">
        <v>-3.5670000000000002</v>
      </c>
      <c r="L60" s="1">
        <v>-7.8860000000000001</v>
      </c>
      <c r="M60" s="1">
        <v>-0.67100000000000004</v>
      </c>
      <c r="N60" s="1">
        <v>2.609</v>
      </c>
      <c r="O60" s="1">
        <v>5.9470000000000001</v>
      </c>
      <c r="P60" s="25">
        <v>149</v>
      </c>
      <c r="Q60" s="7">
        <f t="shared" si="1"/>
        <v>1.8460000000000003</v>
      </c>
      <c r="R60" s="8">
        <f t="shared" si="2"/>
        <v>2.46</v>
      </c>
      <c r="S60" s="8">
        <f t="shared" si="3"/>
        <v>0.54499999999999993</v>
      </c>
      <c r="T60" s="9">
        <f t="shared" si="4"/>
        <v>1.6940000000000002</v>
      </c>
      <c r="U60" s="7">
        <f t="shared" si="5"/>
        <v>6.3344310552973164</v>
      </c>
      <c r="V60" s="8">
        <f t="shared" si="6"/>
        <v>11.704811539980854</v>
      </c>
      <c r="W60" s="8">
        <f t="shared" si="7"/>
        <v>1.7246083823764353</v>
      </c>
      <c r="X60" s="8">
        <f t="shared" si="8"/>
        <v>5.4412020416630211</v>
      </c>
      <c r="Y60" s="109">
        <f t="shared" si="10"/>
        <v>0.25131591869465575</v>
      </c>
      <c r="Z60" s="109">
        <f t="shared" si="11"/>
        <v>0.46438353178666458</v>
      </c>
      <c r="AA60" s="109">
        <f t="shared" si="12"/>
        <v>6.8423120596281348E-2</v>
      </c>
      <c r="AB60" s="110">
        <f t="shared" si="13"/>
        <v>0.21587742892239828</v>
      </c>
      <c r="AC60" s="7">
        <f t="shared" si="9"/>
        <v>2.46</v>
      </c>
      <c r="AD60" s="9" t="str">
        <f>HLOOKUP(AC60,Q60:$T$208,P60,0)</f>
        <v>B</v>
      </c>
    </row>
    <row r="61" spans="1:30" x14ac:dyDescent="0.15">
      <c r="A61" s="1">
        <v>54</v>
      </c>
      <c r="B61" s="1">
        <v>-0.90700000000000003</v>
      </c>
      <c r="C61" s="1">
        <v>-0.995</v>
      </c>
      <c r="D61" s="1">
        <v>0.91200000000000003</v>
      </c>
      <c r="E61" s="1">
        <v>0.99</v>
      </c>
      <c r="F61" s="1">
        <v>1.1850000000000001</v>
      </c>
      <c r="G61" s="1">
        <v>-1.1850000000000001</v>
      </c>
      <c r="H61" s="1">
        <v>0.85899999999999999</v>
      </c>
      <c r="I61" s="1">
        <v>-0.12</v>
      </c>
      <c r="J61" s="1">
        <v>-0.28799999999999998</v>
      </c>
      <c r="K61" s="1">
        <v>-0.45100000000000001</v>
      </c>
      <c r="L61" s="1">
        <v>-2.028</v>
      </c>
      <c r="M61" s="1">
        <v>0.14799999999999999</v>
      </c>
      <c r="N61" s="1">
        <v>0.79100000000000004</v>
      </c>
      <c r="O61" s="1">
        <v>1.089</v>
      </c>
      <c r="P61" s="25">
        <v>148</v>
      </c>
      <c r="Q61" s="7">
        <f t="shared" si="1"/>
        <v>0.30600000000000005</v>
      </c>
      <c r="R61" s="8">
        <f t="shared" si="2"/>
        <v>1.1969999999999998</v>
      </c>
      <c r="S61" s="8">
        <f t="shared" si="3"/>
        <v>0.23000000000000009</v>
      </c>
      <c r="T61" s="9">
        <f t="shared" si="4"/>
        <v>0.81199999999999994</v>
      </c>
      <c r="U61" s="7">
        <f t="shared" si="5"/>
        <v>1.3579823065478926</v>
      </c>
      <c r="V61" s="8">
        <f t="shared" si="6"/>
        <v>3.3101714975651624</v>
      </c>
      <c r="W61" s="8">
        <f t="shared" si="7"/>
        <v>1.2586000099294781</v>
      </c>
      <c r="X61" s="8">
        <f t="shared" si="8"/>
        <v>2.2524083014645075</v>
      </c>
      <c r="Y61" s="109">
        <f t="shared" si="10"/>
        <v>0.16602951345997488</v>
      </c>
      <c r="Z61" s="109">
        <f t="shared" si="11"/>
        <v>0.404707896825928</v>
      </c>
      <c r="AA61" s="109">
        <f t="shared" si="12"/>
        <v>0.15387884384187381</v>
      </c>
      <c r="AB61" s="110">
        <f t="shared" si="13"/>
        <v>0.27538374587222336</v>
      </c>
      <c r="AC61" s="7">
        <f t="shared" si="9"/>
        <v>1.1969999999999998</v>
      </c>
      <c r="AD61" s="9" t="str">
        <f>HLOOKUP(AC61,Q61:$T$208,P61,0)</f>
        <v>B</v>
      </c>
    </row>
    <row r="62" spans="1:30" x14ac:dyDescent="0.15">
      <c r="A62" s="1">
        <v>55</v>
      </c>
      <c r="B62" s="1">
        <v>-2.0070000000000001</v>
      </c>
      <c r="C62" s="1">
        <v>-1.8839999999999999</v>
      </c>
      <c r="D62" s="1">
        <v>1.3220000000000001</v>
      </c>
      <c r="E62" s="1">
        <v>2.569</v>
      </c>
      <c r="F62" s="1">
        <v>6.8000000000000005E-2</v>
      </c>
      <c r="G62" s="1">
        <v>-6.8000000000000005E-2</v>
      </c>
      <c r="H62" s="1">
        <v>0.38800000000000001</v>
      </c>
      <c r="I62" s="1">
        <v>-3.6999999999999998E-2</v>
      </c>
      <c r="J62" s="1">
        <v>-0.109</v>
      </c>
      <c r="K62" s="1">
        <v>-0.24099999999999999</v>
      </c>
      <c r="L62" s="1">
        <v>-2.4289999999999998</v>
      </c>
      <c r="M62" s="1">
        <v>0.29399999999999998</v>
      </c>
      <c r="N62" s="1">
        <v>0.98</v>
      </c>
      <c r="O62" s="1">
        <v>1.155</v>
      </c>
      <c r="P62" s="25">
        <v>147</v>
      </c>
      <c r="Q62" s="7">
        <f t="shared" si="1"/>
        <v>-1.6819999999999999</v>
      </c>
      <c r="R62" s="8">
        <f t="shared" si="2"/>
        <v>-1.1339999999999999</v>
      </c>
      <c r="S62" s="8">
        <f t="shared" si="3"/>
        <v>2.125</v>
      </c>
      <c r="T62" s="9">
        <f t="shared" si="4"/>
        <v>3.1829999999999998</v>
      </c>
      <c r="U62" s="7">
        <f t="shared" si="5"/>
        <v>0.18600160058690879</v>
      </c>
      <c r="V62" s="8">
        <f t="shared" si="6"/>
        <v>0.32174370422037019</v>
      </c>
      <c r="W62" s="8">
        <f t="shared" si="7"/>
        <v>8.3728974881272649</v>
      </c>
      <c r="X62" s="8">
        <f t="shared" si="8"/>
        <v>24.119002131403267</v>
      </c>
      <c r="Y62" s="109">
        <f t="shared" si="10"/>
        <v>5.6364727867035122E-3</v>
      </c>
      <c r="Z62" s="109">
        <f t="shared" si="11"/>
        <v>9.7499141265934824E-3</v>
      </c>
      <c r="AA62" s="109">
        <f t="shared" si="12"/>
        <v>0.25372689637493967</v>
      </c>
      <c r="AB62" s="110">
        <f t="shared" si="13"/>
        <v>0.7308867167117632</v>
      </c>
      <c r="AC62" s="7">
        <f t="shared" si="9"/>
        <v>3.1829999999999998</v>
      </c>
      <c r="AD62" s="9" t="str">
        <f>HLOOKUP(AC62,Q62:$T$208,P62,0)</f>
        <v>D</v>
      </c>
    </row>
    <row r="63" spans="1:30" x14ac:dyDescent="0.15">
      <c r="A63" s="1">
        <v>56</v>
      </c>
      <c r="B63" s="1">
        <v>-5.8999999999999997E-2</v>
      </c>
      <c r="C63" s="1">
        <v>0.91800000000000004</v>
      </c>
      <c r="D63" s="1">
        <v>-1.6180000000000001</v>
      </c>
      <c r="E63" s="1">
        <v>0.75900000000000001</v>
      </c>
      <c r="F63" s="1">
        <v>0.32200000000000001</v>
      </c>
      <c r="G63" s="1">
        <v>-0.32200000000000001</v>
      </c>
      <c r="H63" s="1">
        <v>2.0579999999999998</v>
      </c>
      <c r="I63" s="1">
        <v>1.4850000000000001</v>
      </c>
      <c r="J63" s="1">
        <v>-1.361</v>
      </c>
      <c r="K63" s="1">
        <v>-2.1819999999999999</v>
      </c>
      <c r="L63" s="1">
        <v>-5.891</v>
      </c>
      <c r="M63" s="1">
        <v>9.2999999999999999E-2</v>
      </c>
      <c r="N63" s="1">
        <v>2.04</v>
      </c>
      <c r="O63" s="1">
        <v>3.758</v>
      </c>
      <c r="P63" s="25">
        <v>146</v>
      </c>
      <c r="Q63" s="7">
        <f t="shared" si="1"/>
        <v>1.8410000000000002</v>
      </c>
      <c r="R63" s="8">
        <f t="shared" si="2"/>
        <v>3.391</v>
      </c>
      <c r="S63" s="8">
        <f t="shared" si="3"/>
        <v>-1.2610000000000001</v>
      </c>
      <c r="T63" s="9">
        <f t="shared" si="4"/>
        <v>2.5879999999999996</v>
      </c>
      <c r="U63" s="7">
        <f t="shared" si="5"/>
        <v>6.3028379486065003</v>
      </c>
      <c r="V63" s="8">
        <f t="shared" si="6"/>
        <v>29.695633060560919</v>
      </c>
      <c r="W63" s="8">
        <f t="shared" si="7"/>
        <v>0.28337051425301996</v>
      </c>
      <c r="X63" s="8">
        <f t="shared" si="8"/>
        <v>13.303138701768438</v>
      </c>
      <c r="Y63" s="109">
        <f t="shared" si="10"/>
        <v>0.12711183749559499</v>
      </c>
      <c r="Z63" s="109">
        <f t="shared" si="11"/>
        <v>0.59888363221481555</v>
      </c>
      <c r="AA63" s="109">
        <f t="shared" si="12"/>
        <v>5.7148457651107296E-3</v>
      </c>
      <c r="AB63" s="110">
        <f t="shared" si="13"/>
        <v>0.26828968452447866</v>
      </c>
      <c r="AC63" s="7">
        <f t="shared" si="9"/>
        <v>3.391</v>
      </c>
      <c r="AD63" s="9" t="str">
        <f>HLOOKUP(AC63,Q63:$T$208,P63,0)</f>
        <v>B</v>
      </c>
    </row>
    <row r="64" spans="1:30" x14ac:dyDescent="0.15">
      <c r="A64" s="1">
        <v>57</v>
      </c>
      <c r="B64" s="1">
        <v>-0.98899999999999999</v>
      </c>
      <c r="C64" s="1">
        <v>0.12</v>
      </c>
      <c r="D64" s="1">
        <v>0.39900000000000002</v>
      </c>
      <c r="E64" s="1">
        <v>0.47</v>
      </c>
      <c r="F64" s="1">
        <v>9.4E-2</v>
      </c>
      <c r="G64" s="1">
        <v>-9.4E-2</v>
      </c>
      <c r="H64" s="1">
        <v>0.16300000000000001</v>
      </c>
      <c r="I64" s="1">
        <v>0.13600000000000001</v>
      </c>
      <c r="J64" s="1">
        <v>0.107</v>
      </c>
      <c r="K64" s="1">
        <v>-0.40600000000000003</v>
      </c>
      <c r="L64" s="1">
        <v>-2.5999999999999999E-2</v>
      </c>
      <c r="M64" s="1">
        <v>-1E-3</v>
      </c>
      <c r="N64" s="1">
        <v>0.01</v>
      </c>
      <c r="O64" s="1">
        <v>1.7999999999999999E-2</v>
      </c>
      <c r="P64" s="25">
        <v>145</v>
      </c>
      <c r="Q64" s="7">
        <f t="shared" si="1"/>
        <v>-0.76</v>
      </c>
      <c r="R64" s="8">
        <f t="shared" si="2"/>
        <v>0.376</v>
      </c>
      <c r="S64" s="8">
        <f t="shared" si="3"/>
        <v>0.42200000000000004</v>
      </c>
      <c r="T64" s="9">
        <f t="shared" si="4"/>
        <v>0.53800000000000003</v>
      </c>
      <c r="U64" s="7">
        <f t="shared" si="5"/>
        <v>0.46766642700990924</v>
      </c>
      <c r="V64" s="8">
        <f t="shared" si="6"/>
        <v>1.456447133771086</v>
      </c>
      <c r="W64" s="8">
        <f t="shared" si="7"/>
        <v>1.5250085246832794</v>
      </c>
      <c r="X64" s="8">
        <f t="shared" si="8"/>
        <v>1.7125782781873475</v>
      </c>
      <c r="Y64" s="109">
        <f t="shared" si="10"/>
        <v>9.0603172222701561E-2</v>
      </c>
      <c r="Z64" s="109">
        <f t="shared" si="11"/>
        <v>0.28216421550295662</v>
      </c>
      <c r="AA64" s="109">
        <f t="shared" si="12"/>
        <v>0.2954469297408846</v>
      </c>
      <c r="AB64" s="110">
        <f t="shared" si="13"/>
        <v>0.33178568253345714</v>
      </c>
      <c r="AC64" s="7">
        <f t="shared" si="9"/>
        <v>0.53800000000000003</v>
      </c>
      <c r="AD64" s="9" t="str">
        <f>HLOOKUP(AC64,Q64:$T$208,P64,0)</f>
        <v>D</v>
      </c>
    </row>
    <row r="65" spans="1:30" x14ac:dyDescent="0.15">
      <c r="A65" s="1">
        <v>58</v>
      </c>
      <c r="B65" s="1">
        <v>-1.395</v>
      </c>
      <c r="C65" s="1">
        <v>-0.60899999999999999</v>
      </c>
      <c r="D65" s="1">
        <v>0.33500000000000002</v>
      </c>
      <c r="E65" s="1">
        <v>1.669</v>
      </c>
      <c r="F65" s="1">
        <v>1.847</v>
      </c>
      <c r="G65" s="1">
        <v>-1.847</v>
      </c>
      <c r="H65" s="1">
        <v>0.28799999999999998</v>
      </c>
      <c r="I65" s="1">
        <v>0.22800000000000001</v>
      </c>
      <c r="J65" s="1">
        <v>0.121</v>
      </c>
      <c r="K65" s="1">
        <v>-0.63700000000000001</v>
      </c>
      <c r="L65" s="1">
        <v>-2.5000000000000001E-2</v>
      </c>
      <c r="M65" s="1">
        <v>-1.0999999999999999E-2</v>
      </c>
      <c r="N65" s="1">
        <v>-4.0000000000000001E-3</v>
      </c>
      <c r="O65" s="1">
        <v>4.1000000000000002E-2</v>
      </c>
      <c r="P65" s="25">
        <v>144</v>
      </c>
      <c r="Q65" s="7">
        <f t="shared" si="1"/>
        <v>0.66899999999999993</v>
      </c>
      <c r="R65" s="8">
        <f t="shared" si="2"/>
        <v>1.5150000000000001</v>
      </c>
      <c r="S65" s="8">
        <f t="shared" si="3"/>
        <v>-1.395</v>
      </c>
      <c r="T65" s="9">
        <f t="shared" si="4"/>
        <v>9.9000000000000046E-2</v>
      </c>
      <c r="U65" s="7">
        <f t="shared" si="5"/>
        <v>1.9522840601083389</v>
      </c>
      <c r="V65" s="8">
        <f t="shared" si="6"/>
        <v>4.5494211268456457</v>
      </c>
      <c r="W65" s="8">
        <f t="shared" si="7"/>
        <v>0.24783303636722875</v>
      </c>
      <c r="X65" s="8">
        <f t="shared" si="8"/>
        <v>1.1040662995588819</v>
      </c>
      <c r="Y65" s="109">
        <f t="shared" si="10"/>
        <v>0.2485844626401422</v>
      </c>
      <c r="Z65" s="109">
        <f t="shared" si="11"/>
        <v>0.57927810263321855</v>
      </c>
      <c r="AA65" s="109">
        <f t="shared" si="12"/>
        <v>3.1556597438184057E-2</v>
      </c>
      <c r="AB65" s="110">
        <f t="shared" si="13"/>
        <v>0.14058083728845511</v>
      </c>
      <c r="AC65" s="7">
        <f t="shared" si="9"/>
        <v>1.5150000000000001</v>
      </c>
      <c r="AD65" s="9" t="str">
        <f>HLOOKUP(AC65,Q65:$T$208,P65,0)</f>
        <v>B</v>
      </c>
    </row>
    <row r="66" spans="1:30" x14ac:dyDescent="0.15">
      <c r="A66" s="1">
        <v>59</v>
      </c>
      <c r="B66" s="1">
        <v>-2.81</v>
      </c>
      <c r="C66" s="1">
        <v>-3.2080000000000002</v>
      </c>
      <c r="D66" s="1">
        <v>3.4430000000000001</v>
      </c>
      <c r="E66" s="1">
        <v>2.5750000000000002</v>
      </c>
      <c r="F66" s="1">
        <v>1.627</v>
      </c>
      <c r="G66" s="1">
        <v>-1.627</v>
      </c>
      <c r="H66" s="1">
        <v>0.11799999999999999</v>
      </c>
      <c r="I66" s="1">
        <v>-3.2000000000000001E-2</v>
      </c>
      <c r="J66" s="1">
        <v>-3.3000000000000002E-2</v>
      </c>
      <c r="K66" s="1">
        <v>-5.3999999999999999E-2</v>
      </c>
      <c r="L66" s="1">
        <v>-3.2000000000000001E-2</v>
      </c>
      <c r="M66" s="1">
        <v>0.01</v>
      </c>
      <c r="N66" s="1">
        <v>1.0999999999999999E-2</v>
      </c>
      <c r="O66" s="1">
        <v>1.0999999999999999E-2</v>
      </c>
      <c r="P66" s="25">
        <v>143</v>
      </c>
      <c r="Q66" s="7">
        <f t="shared" si="1"/>
        <v>-1.2050000000000001</v>
      </c>
      <c r="R66" s="8">
        <f t="shared" si="2"/>
        <v>-1.4530000000000001</v>
      </c>
      <c r="S66" s="8">
        <f t="shared" si="3"/>
        <v>1.794</v>
      </c>
      <c r="T66" s="9">
        <f t="shared" si="4"/>
        <v>1.0760000000000003</v>
      </c>
      <c r="U66" s="7">
        <f t="shared" si="5"/>
        <v>0.29969199951324632</v>
      </c>
      <c r="V66" s="8">
        <f t="shared" si="6"/>
        <v>0.23386763174103756</v>
      </c>
      <c r="W66" s="8">
        <f t="shared" si="7"/>
        <v>6.0134582558198089</v>
      </c>
      <c r="X66" s="8">
        <f t="shared" si="8"/>
        <v>2.9329243589191405</v>
      </c>
      <c r="Y66" s="109">
        <f t="shared" si="10"/>
        <v>3.1613272711646885E-2</v>
      </c>
      <c r="Z66" s="109">
        <f t="shared" si="11"/>
        <v>2.4669731700093789E-2</v>
      </c>
      <c r="AA66" s="109">
        <f t="shared" si="12"/>
        <v>0.6343349041352484</v>
      </c>
      <c r="AB66" s="110">
        <f t="shared" si="13"/>
        <v>0.30938209145301099</v>
      </c>
      <c r="AC66" s="7">
        <f t="shared" si="9"/>
        <v>1.794</v>
      </c>
      <c r="AD66" s="9" t="str">
        <f>HLOOKUP(AC66,Q66:$T$208,P66,0)</f>
        <v>C</v>
      </c>
    </row>
    <row r="67" spans="1:30" x14ac:dyDescent="0.15">
      <c r="A67" s="1">
        <v>60</v>
      </c>
      <c r="B67" s="1">
        <v>-2.3610000000000002</v>
      </c>
      <c r="C67" s="1">
        <v>-2.294</v>
      </c>
      <c r="D67" s="1">
        <v>2.254</v>
      </c>
      <c r="E67" s="1">
        <v>2.4</v>
      </c>
      <c r="F67" s="1">
        <v>3.9E-2</v>
      </c>
      <c r="G67" s="1">
        <v>-3.9E-2</v>
      </c>
      <c r="H67" s="1">
        <v>1.478</v>
      </c>
      <c r="I67" s="1">
        <v>0.91200000000000003</v>
      </c>
      <c r="J67" s="1">
        <v>0.53100000000000003</v>
      </c>
      <c r="K67" s="1">
        <v>-2.9209999999999998</v>
      </c>
      <c r="L67" s="1">
        <v>-4.5129999999999999</v>
      </c>
      <c r="M67" s="1">
        <v>-0.64500000000000002</v>
      </c>
      <c r="N67" s="1">
        <v>2.2320000000000002</v>
      </c>
      <c r="O67" s="1">
        <v>2.9249999999999998</v>
      </c>
      <c r="P67" s="25">
        <v>142</v>
      </c>
      <c r="Q67" s="7">
        <f t="shared" si="1"/>
        <v>-2.0550000000000002</v>
      </c>
      <c r="R67" s="8">
        <f t="shared" si="2"/>
        <v>-1.4219999999999999</v>
      </c>
      <c r="S67" s="8">
        <f t="shared" si="3"/>
        <v>4.9779999999999998</v>
      </c>
      <c r="T67" s="9">
        <f t="shared" si="4"/>
        <v>3.1939999999999995</v>
      </c>
      <c r="U67" s="7">
        <f t="shared" si="5"/>
        <v>0.12809283557753198</v>
      </c>
      <c r="V67" s="8">
        <f t="shared" si="6"/>
        <v>0.24123107196915192</v>
      </c>
      <c r="W67" s="8">
        <f t="shared" si="7"/>
        <v>145.18372364519715</v>
      </c>
      <c r="X67" s="8">
        <f t="shared" si="8"/>
        <v>24.385775719622309</v>
      </c>
      <c r="Y67" s="109">
        <f t="shared" si="10"/>
        <v>7.5375851798287251E-4</v>
      </c>
      <c r="Z67" s="109">
        <f t="shared" si="11"/>
        <v>1.4195171375438061E-3</v>
      </c>
      <c r="AA67" s="109">
        <f t="shared" si="12"/>
        <v>0.85432934540512129</v>
      </c>
      <c r="AB67" s="110">
        <f t="shared" si="13"/>
        <v>0.14349737893935208</v>
      </c>
      <c r="AC67" s="7">
        <f t="shared" si="9"/>
        <v>4.9779999999999998</v>
      </c>
      <c r="AD67" s="9" t="str">
        <f>HLOOKUP(AC67,Q67:$T$208,P67,0)</f>
        <v>C</v>
      </c>
    </row>
    <row r="68" spans="1:30" x14ac:dyDescent="0.15">
      <c r="A68" s="1">
        <v>61</v>
      </c>
      <c r="B68" s="1">
        <v>-1.9910000000000001</v>
      </c>
      <c r="C68" s="1">
        <v>-0.247</v>
      </c>
      <c r="D68" s="1">
        <v>0.94699999999999995</v>
      </c>
      <c r="E68" s="1">
        <v>1.29</v>
      </c>
      <c r="F68" s="1">
        <v>3.3000000000000002E-2</v>
      </c>
      <c r="G68" s="1">
        <v>-3.3000000000000002E-2</v>
      </c>
      <c r="H68" s="1">
        <v>0.48099999999999998</v>
      </c>
      <c r="I68" s="1">
        <v>0.30399999999999999</v>
      </c>
      <c r="J68" s="1">
        <v>0.17399999999999999</v>
      </c>
      <c r="K68" s="1">
        <v>-0.95799999999999996</v>
      </c>
      <c r="L68" s="1">
        <v>-1.8919999999999999</v>
      </c>
      <c r="M68" s="1">
        <v>-0.90600000000000003</v>
      </c>
      <c r="N68" s="1">
        <v>1.3779999999999999</v>
      </c>
      <c r="O68" s="1">
        <v>1.421</v>
      </c>
      <c r="P68" s="25">
        <v>141</v>
      </c>
      <c r="Q68" s="7">
        <f t="shared" si="1"/>
        <v>-2.56</v>
      </c>
      <c r="R68" s="8">
        <f t="shared" si="2"/>
        <v>-0.63900000000000001</v>
      </c>
      <c r="S68" s="8">
        <f t="shared" si="3"/>
        <v>2.4659999999999997</v>
      </c>
      <c r="T68" s="9">
        <f t="shared" si="4"/>
        <v>0.83199999999999996</v>
      </c>
      <c r="U68" s="7">
        <f t="shared" si="5"/>
        <v>7.7304740443299741E-2</v>
      </c>
      <c r="V68" s="8">
        <f t="shared" si="6"/>
        <v>0.52781998020120768</v>
      </c>
      <c r="W68" s="8">
        <f t="shared" si="7"/>
        <v>11.775251517834491</v>
      </c>
      <c r="X68" s="8">
        <f t="shared" si="8"/>
        <v>2.2979099674414796</v>
      </c>
      <c r="Y68" s="109">
        <f t="shared" si="10"/>
        <v>5.2666053351731832E-3</v>
      </c>
      <c r="Z68" s="109">
        <f t="shared" si="11"/>
        <v>3.5959237529263582E-2</v>
      </c>
      <c r="AA68" s="109">
        <f t="shared" si="12"/>
        <v>0.80222250422429764</v>
      </c>
      <c r="AB68" s="110">
        <f t="shared" si="13"/>
        <v>0.15655165291126555</v>
      </c>
      <c r="AC68" s="7">
        <f t="shared" si="9"/>
        <v>2.4659999999999997</v>
      </c>
      <c r="AD68" s="9" t="str">
        <f>HLOOKUP(AC68,Q68:$T$208,P68,0)</f>
        <v>C</v>
      </c>
    </row>
    <row r="69" spans="1:30" x14ac:dyDescent="0.15">
      <c r="A69" s="1">
        <v>62</v>
      </c>
      <c r="B69" s="1">
        <v>-8.9999999999999993E-3</v>
      </c>
      <c r="C69" s="1">
        <v>-1.1220000000000001</v>
      </c>
      <c r="D69" s="1">
        <v>1.7969999999999999</v>
      </c>
      <c r="E69" s="1">
        <v>-0.66600000000000004</v>
      </c>
      <c r="F69" s="1">
        <v>1.7000000000000001E-2</v>
      </c>
      <c r="G69" s="1">
        <v>-1.7000000000000001E-2</v>
      </c>
      <c r="H69" s="1">
        <v>6.6000000000000003E-2</v>
      </c>
      <c r="I69" s="1">
        <v>3.9E-2</v>
      </c>
      <c r="J69" s="1">
        <v>-2.3E-2</v>
      </c>
      <c r="K69" s="1">
        <v>-8.2000000000000003E-2</v>
      </c>
      <c r="L69" s="1">
        <v>-1.4E-2</v>
      </c>
      <c r="M69" s="1">
        <v>-5.0000000000000001E-3</v>
      </c>
      <c r="N69" s="1">
        <v>7.0000000000000001E-3</v>
      </c>
      <c r="O69" s="1">
        <v>1.2E-2</v>
      </c>
      <c r="P69" s="25">
        <v>140</v>
      </c>
      <c r="Q69" s="7">
        <f t="shared" si="1"/>
        <v>4.2000000000000003E-2</v>
      </c>
      <c r="R69" s="8">
        <f t="shared" si="2"/>
        <v>-1.044</v>
      </c>
      <c r="S69" s="8">
        <f t="shared" si="3"/>
        <v>1.764</v>
      </c>
      <c r="T69" s="9">
        <f t="shared" si="4"/>
        <v>-0.622</v>
      </c>
      <c r="U69" s="7">
        <f t="shared" si="5"/>
        <v>1.0428944787507632</v>
      </c>
      <c r="V69" s="8">
        <f t="shared" si="6"/>
        <v>0.35204368710198458</v>
      </c>
      <c r="W69" s="8">
        <f t="shared" si="7"/>
        <v>5.8357337055407354</v>
      </c>
      <c r="X69" s="8">
        <f t="shared" si="8"/>
        <v>0.53686962389145954</v>
      </c>
      <c r="Y69" s="109">
        <f t="shared" si="10"/>
        <v>0.13426313581766144</v>
      </c>
      <c r="Z69" s="109">
        <f t="shared" si="11"/>
        <v>4.5322408295556879E-2</v>
      </c>
      <c r="AA69" s="109">
        <f t="shared" si="12"/>
        <v>0.75129739687688135</v>
      </c>
      <c r="AB69" s="110">
        <f t="shared" si="13"/>
        <v>6.9117059009900422E-2</v>
      </c>
      <c r="AC69" s="7">
        <f t="shared" si="9"/>
        <v>1.764</v>
      </c>
      <c r="AD69" s="9" t="str">
        <f>HLOOKUP(AC69,Q69:$T$208,P69,0)</f>
        <v>C</v>
      </c>
    </row>
    <row r="70" spans="1:30" x14ac:dyDescent="0.15">
      <c r="A70" s="1">
        <v>63</v>
      </c>
      <c r="B70" s="1">
        <v>0.113</v>
      </c>
      <c r="C70" s="1">
        <v>-0.14000000000000001</v>
      </c>
      <c r="D70" s="1">
        <v>0.36499999999999999</v>
      </c>
      <c r="E70" s="1">
        <v>-0.33800000000000002</v>
      </c>
      <c r="F70" s="1">
        <v>1.9430000000000001</v>
      </c>
      <c r="G70" s="1">
        <v>-1.9430000000000001</v>
      </c>
      <c r="H70" s="1">
        <v>1.1339999999999999</v>
      </c>
      <c r="I70" s="1">
        <v>0.61299999999999999</v>
      </c>
      <c r="J70" s="1">
        <v>0.47699999999999998</v>
      </c>
      <c r="K70" s="1">
        <v>-2.2229999999999999</v>
      </c>
      <c r="L70" s="1">
        <v>-3.93</v>
      </c>
      <c r="M70" s="1">
        <v>0.94899999999999995</v>
      </c>
      <c r="N70" s="1">
        <v>1.3979999999999999</v>
      </c>
      <c r="O70" s="1">
        <v>1.583</v>
      </c>
      <c r="P70" s="25">
        <v>139</v>
      </c>
      <c r="Q70" s="7">
        <f t="shared" si="1"/>
        <v>3.6179999999999999</v>
      </c>
      <c r="R70" s="8">
        <f t="shared" si="2"/>
        <v>3.8859999999999997</v>
      </c>
      <c r="S70" s="8">
        <f t="shared" si="3"/>
        <v>0.29699999999999993</v>
      </c>
      <c r="T70" s="9">
        <f t="shared" si="4"/>
        <v>-0.19800000000000029</v>
      </c>
      <c r="U70" s="7">
        <f t="shared" si="5"/>
        <v>37.262967311786646</v>
      </c>
      <c r="V70" s="8">
        <f t="shared" si="6"/>
        <v>48.715633743534305</v>
      </c>
      <c r="W70" s="8">
        <f t="shared" si="7"/>
        <v>1.3458152994480974</v>
      </c>
      <c r="X70" s="8">
        <f t="shared" si="8"/>
        <v>0.82036985313783084</v>
      </c>
      <c r="Y70" s="109">
        <f t="shared" si="10"/>
        <v>0.42274726520856926</v>
      </c>
      <c r="Z70" s="109">
        <f t="shared" si="11"/>
        <v>0.55267742811955856</v>
      </c>
      <c r="AA70" s="109">
        <f t="shared" si="12"/>
        <v>1.5268234882023838E-2</v>
      </c>
      <c r="AB70" s="110">
        <f t="shared" si="13"/>
        <v>9.3070717898484281E-3</v>
      </c>
      <c r="AC70" s="7">
        <f t="shared" si="9"/>
        <v>3.8859999999999997</v>
      </c>
      <c r="AD70" s="9" t="str">
        <f>HLOOKUP(AC70,Q70:$T$208,P70,0)</f>
        <v>B</v>
      </c>
    </row>
    <row r="71" spans="1:30" x14ac:dyDescent="0.15">
      <c r="A71" s="1">
        <v>64</v>
      </c>
      <c r="B71" s="1">
        <v>-0.70699999999999996</v>
      </c>
      <c r="C71" s="1">
        <v>1.1970000000000001</v>
      </c>
      <c r="D71" s="1">
        <v>-0.75600000000000001</v>
      </c>
      <c r="E71" s="1">
        <v>0.26700000000000002</v>
      </c>
      <c r="F71" s="1">
        <v>0.50900000000000001</v>
      </c>
      <c r="G71" s="1">
        <v>-0.50900000000000001</v>
      </c>
      <c r="H71" s="1">
        <v>2.173</v>
      </c>
      <c r="I71" s="1">
        <v>1.5609999999999999</v>
      </c>
      <c r="J71" s="1">
        <v>0.33300000000000002</v>
      </c>
      <c r="K71" s="1">
        <v>-4.0670000000000002</v>
      </c>
      <c r="L71" s="1">
        <v>-7.0579999999999998</v>
      </c>
      <c r="M71" s="1">
        <v>-0.89200000000000002</v>
      </c>
      <c r="N71" s="1">
        <v>1.7949999999999999</v>
      </c>
      <c r="O71" s="1">
        <v>6.1550000000000002</v>
      </c>
      <c r="P71" s="25">
        <v>138</v>
      </c>
      <c r="Q71" s="7">
        <f t="shared" si="1"/>
        <v>0.47099999999999997</v>
      </c>
      <c r="R71" s="8">
        <f t="shared" si="2"/>
        <v>2.9870000000000001</v>
      </c>
      <c r="S71" s="8">
        <f t="shared" si="3"/>
        <v>0.86299999999999977</v>
      </c>
      <c r="T71" s="9">
        <f t="shared" si="4"/>
        <v>1.0390000000000001</v>
      </c>
      <c r="U71" s="7">
        <f t="shared" si="5"/>
        <v>1.6015949876744064</v>
      </c>
      <c r="V71" s="8">
        <f t="shared" si="6"/>
        <v>19.826114840242749</v>
      </c>
      <c r="W71" s="8">
        <f t="shared" si="7"/>
        <v>2.3702608206522369</v>
      </c>
      <c r="X71" s="8">
        <f t="shared" si="8"/>
        <v>2.8263892114742974</v>
      </c>
      <c r="Y71" s="109">
        <f t="shared" si="10"/>
        <v>6.0155248655498691E-2</v>
      </c>
      <c r="Z71" s="109">
        <f t="shared" si="11"/>
        <v>0.74466071464112993</v>
      </c>
      <c r="AA71" s="109">
        <f t="shared" si="12"/>
        <v>8.9026021024054297E-2</v>
      </c>
      <c r="AB71" s="110">
        <f t="shared" si="13"/>
        <v>0.10615801567931704</v>
      </c>
      <c r="AC71" s="7">
        <f t="shared" si="9"/>
        <v>2.9870000000000001</v>
      </c>
      <c r="AD71" s="9" t="str">
        <f>HLOOKUP(AC71,Q71:$T$208,P71,0)</f>
        <v>B</v>
      </c>
    </row>
    <row r="72" spans="1:30" x14ac:dyDescent="0.15">
      <c r="A72" s="1">
        <v>65</v>
      </c>
      <c r="B72" s="1">
        <v>-2.0209999999999999</v>
      </c>
      <c r="C72" s="1">
        <v>-1.5169999999999999</v>
      </c>
      <c r="D72" s="1">
        <v>1.907</v>
      </c>
      <c r="E72" s="1">
        <v>1.631</v>
      </c>
      <c r="F72" s="1">
        <v>5.1999999999999998E-2</v>
      </c>
      <c r="G72" s="1">
        <v>-5.1999999999999998E-2</v>
      </c>
      <c r="H72" s="1">
        <v>0.97</v>
      </c>
      <c r="I72" s="1">
        <v>0.379</v>
      </c>
      <c r="J72" s="1">
        <v>0.35</v>
      </c>
      <c r="K72" s="1">
        <v>-1.6990000000000001</v>
      </c>
      <c r="L72" s="1">
        <v>-0.152</v>
      </c>
      <c r="M72" s="1">
        <v>3.3000000000000002E-2</v>
      </c>
      <c r="N72" s="1">
        <v>5.5E-2</v>
      </c>
      <c r="O72" s="1">
        <v>6.4000000000000001E-2</v>
      </c>
      <c r="P72" s="25">
        <v>137</v>
      </c>
      <c r="Q72" s="7">
        <f t="shared" si="1"/>
        <v>-1.5569999999999999</v>
      </c>
      <c r="R72" s="8">
        <f t="shared" si="2"/>
        <v>-0.46199999999999986</v>
      </c>
      <c r="S72" s="8">
        <f t="shared" si="3"/>
        <v>2.2600000000000002</v>
      </c>
      <c r="T72" s="9">
        <f t="shared" si="4"/>
        <v>2.5819999999999999</v>
      </c>
      <c r="U72" s="7">
        <f t="shared" si="5"/>
        <v>0.2107674259730094</v>
      </c>
      <c r="V72" s="8">
        <f t="shared" si="6"/>
        <v>0.63002233994191237</v>
      </c>
      <c r="W72" s="8">
        <f t="shared" si="7"/>
        <v>9.5830891667643794</v>
      </c>
      <c r="X72" s="8">
        <f t="shared" si="8"/>
        <v>13.223558847858978</v>
      </c>
      <c r="Y72" s="109">
        <f t="shared" si="10"/>
        <v>8.9129075178905823E-3</v>
      </c>
      <c r="Z72" s="109">
        <f t="shared" si="11"/>
        <v>2.6642308811165052E-2</v>
      </c>
      <c r="AA72" s="109">
        <f t="shared" si="12"/>
        <v>0.40524852018645391</v>
      </c>
      <c r="AB72" s="110">
        <f t="shared" si="13"/>
        <v>0.55919626348449047</v>
      </c>
      <c r="AC72" s="7">
        <f t="shared" si="9"/>
        <v>2.5819999999999999</v>
      </c>
      <c r="AD72" s="9" t="str">
        <f>HLOOKUP(AC72,Q72:$T$208,P72,0)</f>
        <v>D</v>
      </c>
    </row>
    <row r="73" spans="1:30" x14ac:dyDescent="0.15">
      <c r="A73" s="1">
        <v>66</v>
      </c>
      <c r="B73" s="1">
        <v>-0.65100000000000002</v>
      </c>
      <c r="C73" s="1">
        <v>-2.117</v>
      </c>
      <c r="D73" s="1">
        <v>1.4950000000000001</v>
      </c>
      <c r="E73" s="1">
        <v>1.2729999999999999</v>
      </c>
      <c r="F73" s="1">
        <v>0.219</v>
      </c>
      <c r="G73" s="1">
        <v>-0.219</v>
      </c>
      <c r="H73" s="1">
        <v>0.442</v>
      </c>
      <c r="I73" s="1">
        <v>-6.9000000000000006E-2</v>
      </c>
      <c r="J73" s="1">
        <v>-0.1</v>
      </c>
      <c r="K73" s="1">
        <v>-0.27300000000000002</v>
      </c>
      <c r="L73" s="1">
        <v>-6.0000000000000001E-3</v>
      </c>
      <c r="M73" s="1">
        <v>0</v>
      </c>
      <c r="N73" s="1">
        <v>3.0000000000000001E-3</v>
      </c>
      <c r="O73" s="1">
        <v>3.0000000000000001E-3</v>
      </c>
      <c r="P73" s="25">
        <v>136</v>
      </c>
      <c r="Q73" s="7">
        <f t="shared" ref="Q73:Q136" si="14">+B73+F73+I73+M73</f>
        <v>-0.50100000000000011</v>
      </c>
      <c r="R73" s="8">
        <f t="shared" ref="R73:R136" si="15">+C73+F73+H73+M73</f>
        <v>-1.456</v>
      </c>
      <c r="S73" s="8">
        <f t="shared" ref="S73:S136" si="16">+D73+G73+J73+N73</f>
        <v>1.1789999999999998</v>
      </c>
      <c r="T73" s="9">
        <f t="shared" ref="T73:T136" si="17">+E73+G73+H73+M73</f>
        <v>1.4959999999999998</v>
      </c>
      <c r="U73" s="7">
        <f t="shared" ref="U73:U136" si="18">EXP(Q73)</f>
        <v>0.60592443221718739</v>
      </c>
      <c r="V73" s="8">
        <f t="shared" ref="V73:V136" si="19">EXP(R73)</f>
        <v>0.23316708019854179</v>
      </c>
      <c r="W73" s="8">
        <f t="shared" ref="W73:W136" si="20">EXP(S73)</f>
        <v>3.2511214553316221</v>
      </c>
      <c r="X73" s="8">
        <f t="shared" ref="X73:X136" si="21">EXP(T73)</f>
        <v>4.4637981198123571</v>
      </c>
      <c r="Y73" s="109">
        <f t="shared" si="10"/>
        <v>7.0835123547875342E-2</v>
      </c>
      <c r="Z73" s="109">
        <f t="shared" si="11"/>
        <v>2.7258215802133102E-2</v>
      </c>
      <c r="AA73" s="109">
        <f t="shared" si="12"/>
        <v>0.38006982011746532</v>
      </c>
      <c r="AB73" s="110">
        <f t="shared" si="13"/>
        <v>0.52183684053252632</v>
      </c>
      <c r="AC73" s="7">
        <f t="shared" ref="AC73:AC136" si="22">MAX(Q73:T73)</f>
        <v>1.4959999999999998</v>
      </c>
      <c r="AD73" s="9" t="str">
        <f>HLOOKUP(AC73,Q73:$T$208,P73,0)</f>
        <v>D</v>
      </c>
    </row>
    <row r="74" spans="1:30" x14ac:dyDescent="0.15">
      <c r="A74" s="1">
        <v>67</v>
      </c>
      <c r="B74" s="1">
        <v>0.439</v>
      </c>
      <c r="C74" s="1">
        <v>1.3939999999999999</v>
      </c>
      <c r="D74" s="1">
        <v>-1.4379999999999999</v>
      </c>
      <c r="E74" s="1">
        <v>-0.39500000000000002</v>
      </c>
      <c r="F74" s="1">
        <v>3.5539999999999998</v>
      </c>
      <c r="G74" s="1">
        <v>-3.5539999999999998</v>
      </c>
      <c r="H74" s="1">
        <v>2.7530000000000001</v>
      </c>
      <c r="I74" s="1">
        <v>0.98099999999999998</v>
      </c>
      <c r="J74" s="1">
        <v>-1.2789999999999999</v>
      </c>
      <c r="K74" s="1">
        <v>-2.4550000000000001</v>
      </c>
      <c r="L74" s="1">
        <v>-6.484</v>
      </c>
      <c r="M74" s="1">
        <v>0.4</v>
      </c>
      <c r="N74" s="1">
        <v>1.885</v>
      </c>
      <c r="O74" s="1">
        <v>4.1989999999999998</v>
      </c>
      <c r="P74" s="25">
        <v>135</v>
      </c>
      <c r="Q74" s="7">
        <f t="shared" si="14"/>
        <v>5.3740000000000006</v>
      </c>
      <c r="R74" s="8">
        <f t="shared" si="15"/>
        <v>8.1009999999999991</v>
      </c>
      <c r="S74" s="8">
        <f t="shared" si="16"/>
        <v>-4.3860000000000001</v>
      </c>
      <c r="T74" s="9">
        <f t="shared" si="17"/>
        <v>-0.79599999999999971</v>
      </c>
      <c r="U74" s="7">
        <f t="shared" si="18"/>
        <v>215.7240403722588</v>
      </c>
      <c r="V74" s="8">
        <f t="shared" si="19"/>
        <v>3297.7641911423752</v>
      </c>
      <c r="W74" s="8">
        <f t="shared" si="20"/>
        <v>1.2450431475565764E-2</v>
      </c>
      <c r="X74" s="8">
        <f t="shared" si="21"/>
        <v>0.4511298794030425</v>
      </c>
      <c r="Y74" s="109">
        <f t="shared" ref="Y74:Y137" si="23">U74/SUM($U74:$X74)</f>
        <v>6.1390722447098457E-2</v>
      </c>
      <c r="Z74" s="109">
        <f t="shared" ref="Z74:Z137" si="24">V74/SUM($U74:$X74)</f>
        <v>0.93847735192167381</v>
      </c>
      <c r="AA74" s="109">
        <f t="shared" ref="AA74:AA137" si="25">W74/SUM($U74:$X74)</f>
        <v>3.543142348641859E-6</v>
      </c>
      <c r="AB74" s="110">
        <f t="shared" ref="AB74:AB137" si="26">X74/SUM($U74:$X74)</f>
        <v>1.2838248887900332E-4</v>
      </c>
      <c r="AC74" s="7">
        <f t="shared" si="22"/>
        <v>8.1009999999999991</v>
      </c>
      <c r="AD74" s="9" t="str">
        <f>HLOOKUP(AC74,Q74:$T$208,P74,0)</f>
        <v>B</v>
      </c>
    </row>
    <row r="75" spans="1:30" x14ac:dyDescent="0.15">
      <c r="A75" s="1">
        <v>68</v>
      </c>
      <c r="B75" s="1">
        <v>-1.681</v>
      </c>
      <c r="C75" s="1">
        <v>-3.1760000000000002</v>
      </c>
      <c r="D75" s="1">
        <v>3.8359999999999999</v>
      </c>
      <c r="E75" s="1">
        <v>1.02</v>
      </c>
      <c r="F75" s="1">
        <v>2.1999999999999999E-2</v>
      </c>
      <c r="G75" s="1">
        <v>-2.1999999999999999E-2</v>
      </c>
      <c r="H75" s="1">
        <v>0.13300000000000001</v>
      </c>
      <c r="I75" s="1">
        <v>2.7E-2</v>
      </c>
      <c r="J75" s="1">
        <v>2E-3</v>
      </c>
      <c r="K75" s="1">
        <v>-0.16300000000000001</v>
      </c>
      <c r="L75" s="1">
        <v>-2.1000000000000001E-2</v>
      </c>
      <c r="M75" s="1">
        <v>3.0000000000000001E-3</v>
      </c>
      <c r="N75" s="1">
        <v>8.0000000000000002E-3</v>
      </c>
      <c r="O75" s="1">
        <v>8.9999999999999993E-3</v>
      </c>
      <c r="P75" s="25">
        <v>134</v>
      </c>
      <c r="Q75" s="7">
        <f t="shared" si="14"/>
        <v>-1.6290000000000002</v>
      </c>
      <c r="R75" s="8">
        <f t="shared" si="15"/>
        <v>-3.0180000000000002</v>
      </c>
      <c r="S75" s="8">
        <f t="shared" si="16"/>
        <v>3.8239999999999998</v>
      </c>
      <c r="T75" s="9">
        <f t="shared" si="17"/>
        <v>1.1339999999999999</v>
      </c>
      <c r="U75" s="7">
        <f t="shared" si="18"/>
        <v>0.19612560169848636</v>
      </c>
      <c r="V75" s="8">
        <f t="shared" si="19"/>
        <v>4.8898918466274539E-2</v>
      </c>
      <c r="W75" s="8">
        <f t="shared" si="20"/>
        <v>45.786990474730416</v>
      </c>
      <c r="X75" s="8">
        <f t="shared" si="21"/>
        <v>3.1080639244305939</v>
      </c>
      <c r="Y75" s="109">
        <f t="shared" si="23"/>
        <v>3.9911535758920856E-3</v>
      </c>
      <c r="Z75" s="109">
        <f t="shared" si="24"/>
        <v>9.9509238775446107E-4</v>
      </c>
      <c r="AA75" s="109">
        <f t="shared" si="25"/>
        <v>0.93176469150364638</v>
      </c>
      <c r="AB75" s="110">
        <f t="shared" si="26"/>
        <v>6.3249062532707026E-2</v>
      </c>
      <c r="AC75" s="7">
        <f t="shared" si="22"/>
        <v>3.8239999999999998</v>
      </c>
      <c r="AD75" s="9" t="str">
        <f>HLOOKUP(AC75,Q75:$T$208,P75,0)</f>
        <v>C</v>
      </c>
    </row>
    <row r="76" spans="1:30" x14ac:dyDescent="0.15">
      <c r="A76" s="1">
        <v>69</v>
      </c>
      <c r="B76" s="1">
        <v>-2.1970000000000001</v>
      </c>
      <c r="C76" s="1">
        <v>-2.71</v>
      </c>
      <c r="D76" s="1">
        <v>2.9220000000000002</v>
      </c>
      <c r="E76" s="1">
        <v>1.984</v>
      </c>
      <c r="F76" s="1">
        <v>1.0999999999999999E-2</v>
      </c>
      <c r="G76" s="1">
        <v>-1.0999999999999999E-2</v>
      </c>
      <c r="H76" s="1">
        <v>0.53200000000000003</v>
      </c>
      <c r="I76" s="1">
        <v>-0.14799999999999999</v>
      </c>
      <c r="J76" s="1">
        <v>-0.15</v>
      </c>
      <c r="K76" s="1">
        <v>-0.23400000000000001</v>
      </c>
      <c r="L76" s="1">
        <v>-2.8000000000000001E-2</v>
      </c>
      <c r="M76" s="1">
        <v>6.0000000000000001E-3</v>
      </c>
      <c r="N76" s="1">
        <v>1.0999999999999999E-2</v>
      </c>
      <c r="O76" s="1">
        <v>1.0999999999999999E-2</v>
      </c>
      <c r="P76" s="25">
        <v>133</v>
      </c>
      <c r="Q76" s="7">
        <f t="shared" si="14"/>
        <v>-2.3280000000000003</v>
      </c>
      <c r="R76" s="8">
        <f t="shared" si="15"/>
        <v>-2.161</v>
      </c>
      <c r="S76" s="8">
        <f t="shared" si="16"/>
        <v>2.7720000000000002</v>
      </c>
      <c r="T76" s="9">
        <f t="shared" si="17"/>
        <v>2.5109999999999997</v>
      </c>
      <c r="U76" s="7">
        <f t="shared" si="18"/>
        <v>9.7490533304998545E-2</v>
      </c>
      <c r="V76" s="8">
        <f t="shared" si="19"/>
        <v>0.11520985356036893</v>
      </c>
      <c r="W76" s="8">
        <f t="shared" si="20"/>
        <v>15.990583216370462</v>
      </c>
      <c r="X76" s="8">
        <f t="shared" si="21"/>
        <v>12.317241145087284</v>
      </c>
      <c r="Y76" s="109">
        <f t="shared" si="23"/>
        <v>3.4182587510326432E-3</v>
      </c>
      <c r="Z76" s="109">
        <f t="shared" si="24"/>
        <v>4.0395418589604598E-3</v>
      </c>
      <c r="AA76" s="109">
        <f t="shared" si="25"/>
        <v>0.56066931998895431</v>
      </c>
      <c r="AB76" s="110">
        <f t="shared" si="26"/>
        <v>0.43187287940105262</v>
      </c>
      <c r="AC76" s="7">
        <f t="shared" si="22"/>
        <v>2.7720000000000002</v>
      </c>
      <c r="AD76" s="9" t="str">
        <f>HLOOKUP(AC76,Q76:$T$208,P76,0)</f>
        <v>C</v>
      </c>
    </row>
    <row r="77" spans="1:30" x14ac:dyDescent="0.15">
      <c r="A77" s="1">
        <v>70</v>
      </c>
      <c r="B77" s="1">
        <v>-1.085</v>
      </c>
      <c r="C77" s="1">
        <v>-1.054</v>
      </c>
      <c r="D77" s="1">
        <v>0.94899999999999995</v>
      </c>
      <c r="E77" s="1">
        <v>1.19</v>
      </c>
      <c r="F77" s="1">
        <v>1.0149999999999999</v>
      </c>
      <c r="G77" s="1">
        <v>-1.0149999999999999</v>
      </c>
      <c r="H77" s="1">
        <v>0.85899999999999999</v>
      </c>
      <c r="I77" s="1">
        <v>-5.3999999999999999E-2</v>
      </c>
      <c r="J77" s="1">
        <v>-0.25800000000000001</v>
      </c>
      <c r="K77" s="1">
        <v>-0.54800000000000004</v>
      </c>
      <c r="L77" s="1">
        <v>-2.1970000000000001</v>
      </c>
      <c r="M77" s="1">
        <v>0.189</v>
      </c>
      <c r="N77" s="1">
        <v>0.80300000000000005</v>
      </c>
      <c r="O77" s="1">
        <v>1.2050000000000001</v>
      </c>
      <c r="P77" s="25">
        <v>132</v>
      </c>
      <c r="Q77" s="7">
        <f t="shared" si="14"/>
        <v>6.4999999999999947E-2</v>
      </c>
      <c r="R77" s="8">
        <f t="shared" si="15"/>
        <v>1.0089999999999999</v>
      </c>
      <c r="S77" s="8">
        <f t="shared" si="16"/>
        <v>0.47900000000000009</v>
      </c>
      <c r="T77" s="9">
        <f t="shared" si="17"/>
        <v>1.2230000000000001</v>
      </c>
      <c r="U77" s="7">
        <f t="shared" si="18"/>
        <v>1.0671590243841926</v>
      </c>
      <c r="V77" s="8">
        <f t="shared" si="19"/>
        <v>2.7428567863449209</v>
      </c>
      <c r="W77" s="8">
        <f t="shared" si="20"/>
        <v>1.6144591355586233</v>
      </c>
      <c r="X77" s="8">
        <f t="shared" si="21"/>
        <v>3.3973645544207836</v>
      </c>
      <c r="Y77" s="109">
        <f t="shared" si="23"/>
        <v>0.1209678575878063</v>
      </c>
      <c r="Z77" s="109">
        <f t="shared" si="24"/>
        <v>0.3109166502206972</v>
      </c>
      <c r="AA77" s="109">
        <f t="shared" si="25"/>
        <v>0.18300708547564926</v>
      </c>
      <c r="AB77" s="110">
        <f t="shared" si="26"/>
        <v>0.38510840671584723</v>
      </c>
      <c r="AC77" s="7">
        <f t="shared" si="22"/>
        <v>1.2230000000000001</v>
      </c>
      <c r="AD77" s="9" t="str">
        <f>HLOOKUP(AC77,Q77:$T$208,P77,0)</f>
        <v>D</v>
      </c>
    </row>
    <row r="78" spans="1:30" x14ac:dyDescent="0.15">
      <c r="A78" s="1">
        <v>71</v>
      </c>
      <c r="B78" s="1">
        <v>-2.7549999999999999</v>
      </c>
      <c r="C78" s="1">
        <v>-3.323</v>
      </c>
      <c r="D78" s="1">
        <v>3.12</v>
      </c>
      <c r="E78" s="1">
        <v>2.9580000000000002</v>
      </c>
      <c r="F78" s="1">
        <v>5.3999999999999999E-2</v>
      </c>
      <c r="G78" s="1">
        <v>-5.3999999999999999E-2</v>
      </c>
      <c r="H78" s="1">
        <v>1.07</v>
      </c>
      <c r="I78" s="1">
        <v>-0.17399999999999999</v>
      </c>
      <c r="J78" s="1">
        <v>-0.29199999999999998</v>
      </c>
      <c r="K78" s="1">
        <v>-0.60399999999999998</v>
      </c>
      <c r="L78" s="1">
        <v>-1.9E-2</v>
      </c>
      <c r="M78" s="1">
        <v>3.0000000000000001E-3</v>
      </c>
      <c r="N78" s="1">
        <v>6.0000000000000001E-3</v>
      </c>
      <c r="O78" s="1">
        <v>0.01</v>
      </c>
      <c r="P78" s="25">
        <v>131</v>
      </c>
      <c r="Q78" s="7">
        <f t="shared" si="14"/>
        <v>-2.8719999999999999</v>
      </c>
      <c r="R78" s="8">
        <f t="shared" si="15"/>
        <v>-2.1959999999999997</v>
      </c>
      <c r="S78" s="8">
        <f t="shared" si="16"/>
        <v>2.7800000000000002</v>
      </c>
      <c r="T78" s="9">
        <f t="shared" si="17"/>
        <v>3.9770000000000003</v>
      </c>
      <c r="U78" s="7">
        <f t="shared" si="18"/>
        <v>5.6585642048979604E-2</v>
      </c>
      <c r="V78" s="8">
        <f t="shared" si="19"/>
        <v>0.11124725860413336</v>
      </c>
      <c r="W78" s="8">
        <f t="shared" si="20"/>
        <v>16.119020948027551</v>
      </c>
      <c r="X78" s="8">
        <f t="shared" si="21"/>
        <v>53.356723710816588</v>
      </c>
      <c r="Y78" s="109">
        <f t="shared" si="23"/>
        <v>8.1250337837165064E-4</v>
      </c>
      <c r="Z78" s="109">
        <f t="shared" si="24"/>
        <v>1.5973800097947815E-3</v>
      </c>
      <c r="AA78" s="109">
        <f t="shared" si="25"/>
        <v>0.23145021426070334</v>
      </c>
      <c r="AB78" s="110">
        <f t="shared" si="26"/>
        <v>0.76613990235113016</v>
      </c>
      <c r="AC78" s="7">
        <f t="shared" si="22"/>
        <v>3.9770000000000003</v>
      </c>
      <c r="AD78" s="9" t="str">
        <f>HLOOKUP(AC78,Q78:$T$208,P78,0)</f>
        <v>D</v>
      </c>
    </row>
    <row r="79" spans="1:30" x14ac:dyDescent="0.15">
      <c r="A79" s="1">
        <v>72</v>
      </c>
      <c r="B79" s="1">
        <v>-1.2829999999999999</v>
      </c>
      <c r="C79" s="1">
        <v>2.3E-2</v>
      </c>
      <c r="D79" s="1">
        <v>0.23499999999999999</v>
      </c>
      <c r="E79" s="1">
        <v>1.0249999999999999</v>
      </c>
      <c r="F79" s="1">
        <v>0.2</v>
      </c>
      <c r="G79" s="1">
        <v>-0.2</v>
      </c>
      <c r="H79" s="1">
        <v>2.5680000000000001</v>
      </c>
      <c r="I79" s="1">
        <v>1.2390000000000001</v>
      </c>
      <c r="J79" s="1">
        <v>0.152</v>
      </c>
      <c r="K79" s="1">
        <v>-3.9580000000000002</v>
      </c>
      <c r="L79" s="1">
        <v>-8.0120000000000005</v>
      </c>
      <c r="M79" s="1">
        <v>-1.417</v>
      </c>
      <c r="N79" s="1">
        <v>2.8980000000000001</v>
      </c>
      <c r="O79" s="1">
        <v>6.5309999999999997</v>
      </c>
      <c r="P79" s="25">
        <v>130</v>
      </c>
      <c r="Q79" s="7">
        <f t="shared" si="14"/>
        <v>-1.2609999999999999</v>
      </c>
      <c r="R79" s="8">
        <f t="shared" si="15"/>
        <v>1.3739999999999999</v>
      </c>
      <c r="S79" s="8">
        <f t="shared" si="16"/>
        <v>3.085</v>
      </c>
      <c r="T79" s="9">
        <f t="shared" si="17"/>
        <v>1.9759999999999998</v>
      </c>
      <c r="U79" s="7">
        <f t="shared" si="18"/>
        <v>0.28337051425302001</v>
      </c>
      <c r="V79" s="8">
        <f t="shared" si="19"/>
        <v>3.9511236230770028</v>
      </c>
      <c r="W79" s="8">
        <f t="shared" si="20"/>
        <v>21.867466842075256</v>
      </c>
      <c r="X79" s="8">
        <f t="shared" si="21"/>
        <v>7.2138298779855168</v>
      </c>
      <c r="Y79" s="109">
        <f t="shared" si="23"/>
        <v>8.5055917017247372E-3</v>
      </c>
      <c r="Z79" s="109">
        <f t="shared" si="24"/>
        <v>0.11859612278123313</v>
      </c>
      <c r="AA79" s="109">
        <f t="shared" si="25"/>
        <v>0.65636943561326755</v>
      </c>
      <c r="AB79" s="110">
        <f t="shared" si="26"/>
        <v>0.21652884990377458</v>
      </c>
      <c r="AC79" s="7">
        <f t="shared" si="22"/>
        <v>3.085</v>
      </c>
      <c r="AD79" s="9" t="str">
        <f>HLOOKUP(AC79,Q79:$T$208,P79,0)</f>
        <v>C</v>
      </c>
    </row>
    <row r="80" spans="1:30" x14ac:dyDescent="0.15">
      <c r="A80" s="1">
        <v>73</v>
      </c>
      <c r="B80" s="1">
        <v>0.55100000000000005</v>
      </c>
      <c r="C80" s="1">
        <v>2.63</v>
      </c>
      <c r="D80" s="1">
        <v>-2.1059999999999999</v>
      </c>
      <c r="E80" s="1">
        <v>-1.075</v>
      </c>
      <c r="F80" s="1">
        <v>2.657</v>
      </c>
      <c r="G80" s="1">
        <v>-2.657</v>
      </c>
      <c r="H80" s="1">
        <v>1.587</v>
      </c>
      <c r="I80" s="1">
        <v>-0.11899999999999999</v>
      </c>
      <c r="J80" s="1">
        <v>-0.60399999999999998</v>
      </c>
      <c r="K80" s="1">
        <v>-0.86499999999999999</v>
      </c>
      <c r="L80" s="1">
        <v>-2.0859999999999999</v>
      </c>
      <c r="M80" s="1">
        <v>-0.443</v>
      </c>
      <c r="N80" s="1">
        <v>1.054</v>
      </c>
      <c r="O80" s="1">
        <v>1.4750000000000001</v>
      </c>
      <c r="P80" s="25">
        <v>129</v>
      </c>
      <c r="Q80" s="7">
        <f t="shared" si="14"/>
        <v>2.6460000000000004</v>
      </c>
      <c r="R80" s="8">
        <f t="shared" si="15"/>
        <v>6.431</v>
      </c>
      <c r="S80" s="8">
        <f t="shared" si="16"/>
        <v>-4.3129999999999997</v>
      </c>
      <c r="T80" s="9">
        <f t="shared" si="17"/>
        <v>-2.5880000000000005</v>
      </c>
      <c r="U80" s="7">
        <f t="shared" si="18"/>
        <v>14.097535572277911</v>
      </c>
      <c r="V80" s="8">
        <f t="shared" si="19"/>
        <v>620.7944321510879</v>
      </c>
      <c r="W80" s="8">
        <f t="shared" si="20"/>
        <v>1.3393309336030088E-2</v>
      </c>
      <c r="X80" s="8">
        <f t="shared" si="21"/>
        <v>7.5170230305654506E-2</v>
      </c>
      <c r="Y80" s="109">
        <f t="shared" si="23"/>
        <v>2.2201524106947375E-2</v>
      </c>
      <c r="Z80" s="109">
        <f t="shared" si="24"/>
        <v>0.97765900147567875</v>
      </c>
      <c r="AA80" s="109">
        <f t="shared" si="25"/>
        <v>2.1092472409177864E-5</v>
      </c>
      <c r="AB80" s="110">
        <f t="shared" si="26"/>
        <v>1.1838194496473337E-4</v>
      </c>
      <c r="AC80" s="7">
        <f t="shared" si="22"/>
        <v>6.431</v>
      </c>
      <c r="AD80" s="9" t="str">
        <f>HLOOKUP(AC80,Q80:$T$208,P80,0)</f>
        <v>B</v>
      </c>
    </row>
    <row r="81" spans="1:30" x14ac:dyDescent="0.15">
      <c r="A81" s="1">
        <v>74</v>
      </c>
      <c r="B81" s="1">
        <v>-2.1320000000000001</v>
      </c>
      <c r="C81" s="1">
        <v>-2.7280000000000002</v>
      </c>
      <c r="D81" s="1">
        <v>2.0779999999999998</v>
      </c>
      <c r="E81" s="1">
        <v>2.782</v>
      </c>
      <c r="F81" s="1">
        <v>1.4E-2</v>
      </c>
      <c r="G81" s="1">
        <v>-1.4E-2</v>
      </c>
      <c r="H81" s="1">
        <v>1.365</v>
      </c>
      <c r="I81" s="1">
        <v>-0.105</v>
      </c>
      <c r="J81" s="1">
        <v>-0.218</v>
      </c>
      <c r="K81" s="1">
        <v>-1.0409999999999999</v>
      </c>
      <c r="L81" s="1">
        <v>-2.492</v>
      </c>
      <c r="M81" s="1">
        <v>-1.252</v>
      </c>
      <c r="N81" s="1">
        <v>1.6870000000000001</v>
      </c>
      <c r="O81" s="1">
        <v>2.0569999999999999</v>
      </c>
      <c r="P81" s="25">
        <v>128</v>
      </c>
      <c r="Q81" s="7">
        <f t="shared" si="14"/>
        <v>-3.4750000000000005</v>
      </c>
      <c r="R81" s="8">
        <f t="shared" si="15"/>
        <v>-2.6010000000000004</v>
      </c>
      <c r="S81" s="8">
        <f t="shared" si="16"/>
        <v>3.5330000000000004</v>
      </c>
      <c r="T81" s="9">
        <f t="shared" si="17"/>
        <v>2.8810000000000002</v>
      </c>
      <c r="U81" s="7">
        <f t="shared" si="18"/>
        <v>3.0961833823176868E-2</v>
      </c>
      <c r="V81" s="8">
        <f t="shared" si="19"/>
        <v>7.4199341760532792E-2</v>
      </c>
      <c r="W81" s="8">
        <f t="shared" si="20"/>
        <v>34.226493229126</v>
      </c>
      <c r="X81" s="8">
        <f t="shared" si="21"/>
        <v>17.832096362898191</v>
      </c>
      <c r="Y81" s="109">
        <f t="shared" si="23"/>
        <v>5.9355075828640804E-4</v>
      </c>
      <c r="Z81" s="109">
        <f t="shared" si="24"/>
        <v>1.4224311072088076E-3</v>
      </c>
      <c r="AA81" s="109">
        <f t="shared" si="25"/>
        <v>0.65613558698274455</v>
      </c>
      <c r="AB81" s="110">
        <f t="shared" si="26"/>
        <v>0.34184843115176028</v>
      </c>
      <c r="AC81" s="7">
        <f t="shared" si="22"/>
        <v>3.5330000000000004</v>
      </c>
      <c r="AD81" s="9" t="str">
        <f>HLOOKUP(AC81,Q81:$T$208,P81,0)</f>
        <v>C</v>
      </c>
    </row>
    <row r="82" spans="1:30" x14ac:dyDescent="0.15">
      <c r="A82" s="1">
        <v>75</v>
      </c>
      <c r="B82" s="1">
        <v>-1.306</v>
      </c>
      <c r="C82" s="1">
        <v>-1.244</v>
      </c>
      <c r="D82" s="1">
        <v>1.212</v>
      </c>
      <c r="E82" s="1">
        <v>1.3380000000000001</v>
      </c>
      <c r="F82" s="1">
        <v>0.16700000000000001</v>
      </c>
      <c r="G82" s="1">
        <v>-0.16700000000000001</v>
      </c>
      <c r="H82" s="1">
        <v>3.2490000000000001</v>
      </c>
      <c r="I82" s="1">
        <v>6.2E-2</v>
      </c>
      <c r="J82" s="1">
        <v>-0.24</v>
      </c>
      <c r="K82" s="1">
        <v>-3.0710000000000002</v>
      </c>
      <c r="L82" s="1">
        <v>-6.3780000000000001</v>
      </c>
      <c r="M82" s="1">
        <v>0.161</v>
      </c>
      <c r="N82" s="1">
        <v>1.7869999999999999</v>
      </c>
      <c r="O82" s="1">
        <v>4.43</v>
      </c>
      <c r="P82" s="25">
        <v>127</v>
      </c>
      <c r="Q82" s="7">
        <f t="shared" si="14"/>
        <v>-0.91599999999999993</v>
      </c>
      <c r="R82" s="8">
        <f t="shared" si="15"/>
        <v>2.3330000000000002</v>
      </c>
      <c r="S82" s="8">
        <f t="shared" si="16"/>
        <v>2.5919999999999996</v>
      </c>
      <c r="T82" s="9">
        <f t="shared" si="17"/>
        <v>4.5809999999999995</v>
      </c>
      <c r="U82" s="7">
        <f t="shared" si="18"/>
        <v>0.40011630965630496</v>
      </c>
      <c r="V82" s="8">
        <f t="shared" si="19"/>
        <v>10.308821654664925</v>
      </c>
      <c r="W82" s="8">
        <f t="shared" si="20"/>
        <v>13.356457823727286</v>
      </c>
      <c r="X82" s="8">
        <f t="shared" si="21"/>
        <v>97.611957374714578</v>
      </c>
      <c r="Y82" s="109">
        <f t="shared" si="23"/>
        <v>3.2883383740364967E-3</v>
      </c>
      <c r="Z82" s="109">
        <f t="shared" si="24"/>
        <v>8.472259945427324E-2</v>
      </c>
      <c r="AA82" s="109">
        <f t="shared" si="25"/>
        <v>0.1097694638858627</v>
      </c>
      <c r="AB82" s="110">
        <f t="shared" si="26"/>
        <v>0.80221959828582756</v>
      </c>
      <c r="AC82" s="7">
        <f t="shared" si="22"/>
        <v>4.5809999999999995</v>
      </c>
      <c r="AD82" s="9" t="str">
        <f>HLOOKUP(AC82,Q82:$T$208,P82,0)</f>
        <v>D</v>
      </c>
    </row>
    <row r="83" spans="1:30" x14ac:dyDescent="0.15">
      <c r="A83" s="1">
        <v>76</v>
      </c>
      <c r="B83" s="1">
        <v>-2.7469999999999999</v>
      </c>
      <c r="C83" s="1">
        <v>-2.1320000000000001</v>
      </c>
      <c r="D83" s="1">
        <v>1.161</v>
      </c>
      <c r="E83" s="1">
        <v>3.718</v>
      </c>
      <c r="F83" s="1">
        <v>0.03</v>
      </c>
      <c r="G83" s="1">
        <v>-0.03</v>
      </c>
      <c r="H83" s="1">
        <v>0.19800000000000001</v>
      </c>
      <c r="I83" s="1">
        <v>7.0000000000000007E-2</v>
      </c>
      <c r="J83" s="1">
        <v>1.0999999999999999E-2</v>
      </c>
      <c r="K83" s="1">
        <v>-0.28000000000000003</v>
      </c>
      <c r="L83" s="1">
        <v>-3.3000000000000002E-2</v>
      </c>
      <c r="M83" s="1">
        <v>-1.2999999999999999E-2</v>
      </c>
      <c r="N83" s="1">
        <v>1.0999999999999999E-2</v>
      </c>
      <c r="O83" s="1">
        <v>3.5000000000000003E-2</v>
      </c>
      <c r="P83" s="25">
        <v>126</v>
      </c>
      <c r="Q83" s="7">
        <f t="shared" si="14"/>
        <v>-2.66</v>
      </c>
      <c r="R83" s="8">
        <f t="shared" si="15"/>
        <v>-1.9170000000000003</v>
      </c>
      <c r="S83" s="8">
        <f t="shared" si="16"/>
        <v>1.1529999999999998</v>
      </c>
      <c r="T83" s="9">
        <f t="shared" si="17"/>
        <v>3.8730000000000002</v>
      </c>
      <c r="U83" s="7">
        <f t="shared" si="18"/>
        <v>6.9948221744655356E-2</v>
      </c>
      <c r="V83" s="8">
        <f t="shared" si="19"/>
        <v>0.14704744340829717</v>
      </c>
      <c r="W83" s="8">
        <f t="shared" si="20"/>
        <v>3.1676817145094631</v>
      </c>
      <c r="X83" s="8">
        <f t="shared" si="21"/>
        <v>48.086429195701719</v>
      </c>
      <c r="Y83" s="109">
        <f t="shared" si="23"/>
        <v>1.3589803367105968E-3</v>
      </c>
      <c r="Z83" s="109">
        <f t="shared" si="24"/>
        <v>2.8568929870001905E-3</v>
      </c>
      <c r="AA83" s="109">
        <f t="shared" si="25"/>
        <v>6.1542910678855041E-2</v>
      </c>
      <c r="AB83" s="110">
        <f t="shared" si="26"/>
        <v>0.93424121599743426</v>
      </c>
      <c r="AC83" s="7">
        <f t="shared" si="22"/>
        <v>3.8730000000000002</v>
      </c>
      <c r="AD83" s="9" t="str">
        <f>HLOOKUP(AC83,Q83:$T$208,P83,0)</f>
        <v>D</v>
      </c>
    </row>
    <row r="84" spans="1:30" x14ac:dyDescent="0.15">
      <c r="A84" s="1">
        <v>77</v>
      </c>
      <c r="B84" s="1">
        <v>0.59599999999999997</v>
      </c>
      <c r="C84" s="1">
        <v>-0.48799999999999999</v>
      </c>
      <c r="D84" s="1">
        <v>-6.4000000000000001E-2</v>
      </c>
      <c r="E84" s="1">
        <v>-4.2999999999999997E-2</v>
      </c>
      <c r="F84" s="1">
        <v>0.53300000000000003</v>
      </c>
      <c r="G84" s="1">
        <v>-0.53300000000000003</v>
      </c>
      <c r="H84" s="1">
        <v>2.6829999999999998</v>
      </c>
      <c r="I84" s="1">
        <v>1.4219999999999999</v>
      </c>
      <c r="J84" s="1">
        <v>-1.298</v>
      </c>
      <c r="K84" s="1">
        <v>-2.8069999999999999</v>
      </c>
      <c r="L84" s="1">
        <v>-6.9950000000000001</v>
      </c>
      <c r="M84" s="1">
        <v>-0.187</v>
      </c>
      <c r="N84" s="1">
        <v>1.853</v>
      </c>
      <c r="O84" s="1">
        <v>5.3289999999999997</v>
      </c>
      <c r="P84" s="25">
        <v>125</v>
      </c>
      <c r="Q84" s="7">
        <f t="shared" si="14"/>
        <v>2.3640000000000003</v>
      </c>
      <c r="R84" s="8">
        <f t="shared" si="15"/>
        <v>2.5409999999999999</v>
      </c>
      <c r="S84" s="8">
        <f t="shared" si="16"/>
        <v>-4.2000000000000037E-2</v>
      </c>
      <c r="T84" s="9">
        <f t="shared" si="17"/>
        <v>1.9199999999999997</v>
      </c>
      <c r="U84" s="7">
        <f t="shared" si="18"/>
        <v>10.633400098938347</v>
      </c>
      <c r="V84" s="8">
        <f t="shared" si="19"/>
        <v>12.692356983754001</v>
      </c>
      <c r="W84" s="8">
        <f t="shared" si="20"/>
        <v>0.95886978057248451</v>
      </c>
      <c r="X84" s="8">
        <f t="shared" si="21"/>
        <v>6.8209584692907477</v>
      </c>
      <c r="Y84" s="109">
        <f t="shared" si="23"/>
        <v>0.34184857752248332</v>
      </c>
      <c r="Z84" s="109">
        <f t="shared" si="24"/>
        <v>0.40804109127211913</v>
      </c>
      <c r="AA84" s="109">
        <f t="shared" si="25"/>
        <v>3.0826289565717212E-2</v>
      </c>
      <c r="AB84" s="110">
        <f t="shared" si="26"/>
        <v>0.21928404163968032</v>
      </c>
      <c r="AC84" s="7">
        <f t="shared" si="22"/>
        <v>2.5409999999999999</v>
      </c>
      <c r="AD84" s="9" t="str">
        <f>HLOOKUP(AC84,Q84:$T$208,P84,0)</f>
        <v>B</v>
      </c>
    </row>
    <row r="85" spans="1:30" x14ac:dyDescent="0.15">
      <c r="A85" s="1">
        <v>78</v>
      </c>
      <c r="B85" s="1">
        <v>-1.0229999999999999</v>
      </c>
      <c r="C85" s="1">
        <v>-0.752</v>
      </c>
      <c r="D85" s="1">
        <v>0.73399999999999999</v>
      </c>
      <c r="E85" s="1">
        <v>1.0409999999999999</v>
      </c>
      <c r="F85" s="1">
        <v>0.91100000000000003</v>
      </c>
      <c r="G85" s="1">
        <v>-0.91100000000000003</v>
      </c>
      <c r="H85" s="1">
        <v>0.77800000000000002</v>
      </c>
      <c r="I85" s="1">
        <v>-9.4E-2</v>
      </c>
      <c r="J85" s="1">
        <v>-0.26600000000000001</v>
      </c>
      <c r="K85" s="1">
        <v>-0.41799999999999998</v>
      </c>
      <c r="L85" s="1">
        <v>-1.7170000000000001</v>
      </c>
      <c r="M85" s="1">
        <v>0.16400000000000001</v>
      </c>
      <c r="N85" s="1">
        <v>0.66700000000000004</v>
      </c>
      <c r="O85" s="1">
        <v>0.88700000000000001</v>
      </c>
      <c r="P85" s="25">
        <v>124</v>
      </c>
      <c r="Q85" s="7">
        <f t="shared" si="14"/>
        <v>-4.1999999999999871E-2</v>
      </c>
      <c r="R85" s="8">
        <f t="shared" si="15"/>
        <v>1.101</v>
      </c>
      <c r="S85" s="8">
        <f t="shared" si="16"/>
        <v>0.22399999999999998</v>
      </c>
      <c r="T85" s="9">
        <f t="shared" si="17"/>
        <v>1.0719999999999998</v>
      </c>
      <c r="U85" s="7">
        <f t="shared" si="18"/>
        <v>0.95886978057248473</v>
      </c>
      <c r="V85" s="8">
        <f t="shared" si="19"/>
        <v>3.0071716925542109</v>
      </c>
      <c r="W85" s="8">
        <f t="shared" si="20"/>
        <v>1.2510710194283623</v>
      </c>
      <c r="X85" s="8">
        <f t="shared" si="21"/>
        <v>2.9212160936250671</v>
      </c>
      <c r="Y85" s="109">
        <f t="shared" si="23"/>
        <v>0.11782146302138286</v>
      </c>
      <c r="Z85" s="109">
        <f t="shared" si="24"/>
        <v>0.36950728404610683</v>
      </c>
      <c r="AA85" s="109">
        <f t="shared" si="25"/>
        <v>0.15372579346978363</v>
      </c>
      <c r="AB85" s="110">
        <f t="shared" si="26"/>
        <v>0.35894545946272655</v>
      </c>
      <c r="AC85" s="7">
        <f t="shared" si="22"/>
        <v>1.101</v>
      </c>
      <c r="AD85" s="9" t="str">
        <f>HLOOKUP(AC85,Q85:$T$208,P85,0)</f>
        <v>B</v>
      </c>
    </row>
    <row r="86" spans="1:30" x14ac:dyDescent="0.15">
      <c r="A86" s="1">
        <v>79</v>
      </c>
      <c r="B86" s="1">
        <v>0.995</v>
      </c>
      <c r="C86" s="1">
        <v>-1.028</v>
      </c>
      <c r="D86" s="1">
        <v>2.8000000000000001E-2</v>
      </c>
      <c r="E86" s="1">
        <v>4.0000000000000001E-3</v>
      </c>
      <c r="F86" s="1">
        <v>1.7999999999999999E-2</v>
      </c>
      <c r="G86" s="1">
        <v>-1.7999999999999999E-2</v>
      </c>
      <c r="H86" s="1">
        <v>0.14499999999999999</v>
      </c>
      <c r="I86" s="1">
        <v>7.9000000000000001E-2</v>
      </c>
      <c r="J86" s="1">
        <v>-8.3000000000000004E-2</v>
      </c>
      <c r="K86" s="1">
        <v>-0.14000000000000001</v>
      </c>
      <c r="L86" s="1">
        <v>-3.0169999999999999</v>
      </c>
      <c r="M86" s="1">
        <v>0.61299999999999999</v>
      </c>
      <c r="N86" s="1">
        <v>1.077</v>
      </c>
      <c r="O86" s="1">
        <v>1.3260000000000001</v>
      </c>
      <c r="P86" s="25">
        <v>123</v>
      </c>
      <c r="Q86" s="7">
        <f t="shared" si="14"/>
        <v>1.7049999999999998</v>
      </c>
      <c r="R86" s="8">
        <f t="shared" si="15"/>
        <v>-0.252</v>
      </c>
      <c r="S86" s="8">
        <f t="shared" si="16"/>
        <v>1.004</v>
      </c>
      <c r="T86" s="9">
        <f t="shared" si="17"/>
        <v>0.74399999999999999</v>
      </c>
      <c r="U86" s="7">
        <f t="shared" si="18"/>
        <v>5.5013856672114958</v>
      </c>
      <c r="V86" s="8">
        <f t="shared" si="19"/>
        <v>0.77724473806894612</v>
      </c>
      <c r="W86" s="8">
        <f t="shared" si="20"/>
        <v>2.7291767310515334</v>
      </c>
      <c r="X86" s="8">
        <f t="shared" si="21"/>
        <v>2.1043360464154781</v>
      </c>
      <c r="Y86" s="109">
        <f t="shared" si="23"/>
        <v>0.49507872394524804</v>
      </c>
      <c r="Z86" s="109">
        <f t="shared" si="24"/>
        <v>6.9945529434473519E-2</v>
      </c>
      <c r="AA86" s="109">
        <f t="shared" si="25"/>
        <v>0.24560309259592808</v>
      </c>
      <c r="AB86" s="110">
        <f t="shared" si="26"/>
        <v>0.1893726540243505</v>
      </c>
      <c r="AC86" s="7">
        <f t="shared" si="22"/>
        <v>1.7049999999999998</v>
      </c>
      <c r="AD86" s="9" t="str">
        <f>HLOOKUP(AC86,Q86:$T$208,P86,0)</f>
        <v>A</v>
      </c>
    </row>
    <row r="87" spans="1:30" x14ac:dyDescent="0.15">
      <c r="A87" s="1">
        <v>80</v>
      </c>
      <c r="B87" s="1">
        <v>-0.96499999999999997</v>
      </c>
      <c r="C87" s="1">
        <v>-0.70799999999999996</v>
      </c>
      <c r="D87" s="1">
        <v>0.64400000000000002</v>
      </c>
      <c r="E87" s="1">
        <v>1.0289999999999999</v>
      </c>
      <c r="F87" s="1">
        <v>1.1559999999999999</v>
      </c>
      <c r="G87" s="1">
        <v>-1.1559999999999999</v>
      </c>
      <c r="H87" s="1">
        <v>0.82</v>
      </c>
      <c r="I87" s="1">
        <v>-7.5999999999999998E-2</v>
      </c>
      <c r="J87" s="1">
        <v>-0.26600000000000001</v>
      </c>
      <c r="K87" s="1">
        <v>-0.47799999999999998</v>
      </c>
      <c r="L87" s="1">
        <v>-2.177</v>
      </c>
      <c r="M87" s="1">
        <v>0.214</v>
      </c>
      <c r="N87" s="1">
        <v>0.78900000000000003</v>
      </c>
      <c r="O87" s="1">
        <v>1.1739999999999999</v>
      </c>
      <c r="P87" s="25">
        <v>122</v>
      </c>
      <c r="Q87" s="7">
        <f t="shared" si="14"/>
        <v>0.32899999999999996</v>
      </c>
      <c r="R87" s="8">
        <f t="shared" si="15"/>
        <v>1.4819999999999998</v>
      </c>
      <c r="S87" s="8">
        <f t="shared" si="16"/>
        <v>1.1000000000000121E-2</v>
      </c>
      <c r="T87" s="9">
        <f t="shared" si="17"/>
        <v>0.90699999999999992</v>
      </c>
      <c r="U87" s="7">
        <f t="shared" si="18"/>
        <v>1.3895778555876106</v>
      </c>
      <c r="V87" s="8">
        <f t="shared" si="19"/>
        <v>4.401740364032146</v>
      </c>
      <c r="W87" s="8">
        <f t="shared" si="20"/>
        <v>1.0110607224447197</v>
      </c>
      <c r="X87" s="8">
        <f t="shared" si="21"/>
        <v>2.4768807340649905</v>
      </c>
      <c r="Y87" s="109">
        <f t="shared" si="23"/>
        <v>0.14975093963177313</v>
      </c>
      <c r="Z87" s="109">
        <f t="shared" si="24"/>
        <v>0.47436331320217834</v>
      </c>
      <c r="AA87" s="109">
        <f t="shared" si="25"/>
        <v>0.10895920124378392</v>
      </c>
      <c r="AB87" s="110">
        <f t="shared" si="26"/>
        <v>0.26692654592226461</v>
      </c>
      <c r="AC87" s="7">
        <f t="shared" si="22"/>
        <v>1.4819999999999998</v>
      </c>
      <c r="AD87" s="9" t="str">
        <f>HLOOKUP(AC87,Q87:$T$208,P87,0)</f>
        <v>B</v>
      </c>
    </row>
    <row r="88" spans="1:30" x14ac:dyDescent="0.15">
      <c r="A88" s="1">
        <v>81</v>
      </c>
      <c r="B88" s="1">
        <v>-1.907</v>
      </c>
      <c r="C88" s="1">
        <v>-2.0470000000000002</v>
      </c>
      <c r="D88" s="1">
        <v>1.696</v>
      </c>
      <c r="E88" s="1">
        <v>2.258</v>
      </c>
      <c r="F88" s="1">
        <v>0.34599999999999997</v>
      </c>
      <c r="G88" s="1">
        <v>-0.34599999999999997</v>
      </c>
      <c r="H88" s="1">
        <v>2.2559999999999998</v>
      </c>
      <c r="I88" s="1">
        <v>-0.34</v>
      </c>
      <c r="J88" s="1">
        <v>-0.58699999999999997</v>
      </c>
      <c r="K88" s="1">
        <v>-1.3280000000000001</v>
      </c>
      <c r="L88" s="1">
        <v>-4.1879999999999997</v>
      </c>
      <c r="M88" s="1">
        <v>0.14799999999999999</v>
      </c>
      <c r="N88" s="1">
        <v>1.4490000000000001</v>
      </c>
      <c r="O88" s="1">
        <v>2.59</v>
      </c>
      <c r="P88" s="25">
        <v>121</v>
      </c>
      <c r="Q88" s="7">
        <f t="shared" si="14"/>
        <v>-1.7530000000000001</v>
      </c>
      <c r="R88" s="8">
        <f t="shared" si="15"/>
        <v>0.70299999999999974</v>
      </c>
      <c r="S88" s="8">
        <f t="shared" si="16"/>
        <v>2.2120000000000002</v>
      </c>
      <c r="T88" s="9">
        <f t="shared" si="17"/>
        <v>4.3159999999999989</v>
      </c>
      <c r="U88" s="7">
        <f t="shared" si="18"/>
        <v>0.17325340282144269</v>
      </c>
      <c r="V88" s="8">
        <f t="shared" si="19"/>
        <v>2.0198030365487587</v>
      </c>
      <c r="W88" s="8">
        <f t="shared" si="20"/>
        <v>9.133966069419543</v>
      </c>
      <c r="X88" s="8">
        <f t="shared" si="21"/>
        <v>74.888474486670589</v>
      </c>
      <c r="Y88" s="109">
        <f t="shared" si="23"/>
        <v>2.0095389907752357E-3</v>
      </c>
      <c r="Z88" s="109">
        <f t="shared" si="24"/>
        <v>2.3427377988148829E-2</v>
      </c>
      <c r="AA88" s="109">
        <f t="shared" si="25"/>
        <v>0.10594343694267043</v>
      </c>
      <c r="AB88" s="110">
        <f t="shared" si="26"/>
        <v>0.86861964607840558</v>
      </c>
      <c r="AC88" s="7">
        <f t="shared" si="22"/>
        <v>4.3159999999999989</v>
      </c>
      <c r="AD88" s="9" t="str">
        <f>HLOOKUP(AC88,Q88:$T$208,P88,0)</f>
        <v>D</v>
      </c>
    </row>
    <row r="89" spans="1:30" x14ac:dyDescent="0.15">
      <c r="A89" s="1">
        <v>82</v>
      </c>
      <c r="B89" s="1">
        <v>-2.8769999999999998</v>
      </c>
      <c r="C89" s="1">
        <v>-3.4350000000000001</v>
      </c>
      <c r="D89" s="1">
        <v>3.448</v>
      </c>
      <c r="E89" s="1">
        <v>2.8639999999999999</v>
      </c>
      <c r="F89" s="1">
        <v>0.13700000000000001</v>
      </c>
      <c r="G89" s="1">
        <v>-0.13700000000000001</v>
      </c>
      <c r="H89" s="1">
        <v>1.1639999999999999</v>
      </c>
      <c r="I89" s="1">
        <v>-0.29399999999999998</v>
      </c>
      <c r="J89" s="1">
        <v>-0.33900000000000002</v>
      </c>
      <c r="K89" s="1">
        <v>-0.53</v>
      </c>
      <c r="L89" s="1">
        <v>-0.18</v>
      </c>
      <c r="M89" s="1">
        <v>4.8000000000000001E-2</v>
      </c>
      <c r="N89" s="1">
        <v>6.2E-2</v>
      </c>
      <c r="O89" s="1">
        <v>7.0000000000000007E-2</v>
      </c>
      <c r="P89" s="25">
        <v>120</v>
      </c>
      <c r="Q89" s="7">
        <f t="shared" si="14"/>
        <v>-2.9859999999999998</v>
      </c>
      <c r="R89" s="8">
        <f t="shared" si="15"/>
        <v>-2.0860000000000003</v>
      </c>
      <c r="S89" s="8">
        <f t="shared" si="16"/>
        <v>3.0339999999999998</v>
      </c>
      <c r="T89" s="9">
        <f t="shared" si="17"/>
        <v>3.9390000000000001</v>
      </c>
      <c r="U89" s="7">
        <f t="shared" si="18"/>
        <v>5.0488989306916199E-2</v>
      </c>
      <c r="V89" s="8">
        <f t="shared" si="19"/>
        <v>0.12418287517846097</v>
      </c>
      <c r="W89" s="8">
        <f t="shared" si="20"/>
        <v>20.7801873185992</v>
      </c>
      <c r="X89" s="8">
        <f t="shared" si="21"/>
        <v>51.367208399959416</v>
      </c>
      <c r="Y89" s="109">
        <f t="shared" si="23"/>
        <v>6.9811318998785671E-4</v>
      </c>
      <c r="Z89" s="109">
        <f t="shared" si="24"/>
        <v>1.7170813740338339E-3</v>
      </c>
      <c r="AA89" s="109">
        <f t="shared" si="25"/>
        <v>0.28732844639346489</v>
      </c>
      <c r="AB89" s="110">
        <f t="shared" si="26"/>
        <v>0.7102563590425135</v>
      </c>
      <c r="AC89" s="7">
        <f t="shared" si="22"/>
        <v>3.9390000000000001</v>
      </c>
      <c r="AD89" s="9" t="str">
        <f>HLOOKUP(AC89,Q89:$T$208,P89,0)</f>
        <v>D</v>
      </c>
    </row>
    <row r="90" spans="1:30" x14ac:dyDescent="0.15">
      <c r="A90" s="1">
        <v>83</v>
      </c>
      <c r="B90" s="1">
        <v>-2.1190000000000002</v>
      </c>
      <c r="C90" s="1">
        <v>-0.86199999999999999</v>
      </c>
      <c r="D90" s="1">
        <v>0.69699999999999995</v>
      </c>
      <c r="E90" s="1">
        <v>2.2839999999999998</v>
      </c>
      <c r="F90" s="1">
        <v>2.7E-2</v>
      </c>
      <c r="G90" s="1">
        <v>-2.7E-2</v>
      </c>
      <c r="H90" s="1">
        <v>0.76800000000000002</v>
      </c>
      <c r="I90" s="1">
        <v>0.185</v>
      </c>
      <c r="J90" s="1">
        <v>-0.30499999999999999</v>
      </c>
      <c r="K90" s="1">
        <v>-0.64800000000000002</v>
      </c>
      <c r="L90" s="1">
        <v>-4.0670000000000002</v>
      </c>
      <c r="M90" s="1">
        <v>-1.0960000000000001</v>
      </c>
      <c r="N90" s="1">
        <v>2.4209999999999998</v>
      </c>
      <c r="O90" s="1">
        <v>2.742</v>
      </c>
      <c r="P90" s="25">
        <v>119</v>
      </c>
      <c r="Q90" s="7">
        <f t="shared" si="14"/>
        <v>-3.0030000000000001</v>
      </c>
      <c r="R90" s="8">
        <f t="shared" si="15"/>
        <v>-1.163</v>
      </c>
      <c r="S90" s="8">
        <f t="shared" si="16"/>
        <v>2.7859999999999996</v>
      </c>
      <c r="T90" s="9">
        <f t="shared" si="17"/>
        <v>1.9289999999999994</v>
      </c>
      <c r="U90" s="7">
        <f t="shared" si="18"/>
        <v>4.9637930980694127E-2</v>
      </c>
      <c r="V90" s="8">
        <f t="shared" si="19"/>
        <v>0.31254713161814102</v>
      </c>
      <c r="W90" s="8">
        <f t="shared" si="20"/>
        <v>16.216025797248996</v>
      </c>
      <c r="X90" s="8">
        <f t="shared" si="21"/>
        <v>6.882624174946864</v>
      </c>
      <c r="Y90" s="109">
        <f t="shared" si="23"/>
        <v>2.115778526513496E-3</v>
      </c>
      <c r="Z90" s="109">
        <f t="shared" si="24"/>
        <v>1.3322080444050829E-2</v>
      </c>
      <c r="AA90" s="109">
        <f t="shared" si="25"/>
        <v>0.69119559355833049</v>
      </c>
      <c r="AB90" s="110">
        <f t="shared" si="26"/>
        <v>0.29336654747110508</v>
      </c>
      <c r="AC90" s="7">
        <f t="shared" si="22"/>
        <v>2.7859999999999996</v>
      </c>
      <c r="AD90" s="9" t="str">
        <f>HLOOKUP(AC90,Q90:$T$208,P90,0)</f>
        <v>C</v>
      </c>
    </row>
    <row r="91" spans="1:30" x14ac:dyDescent="0.15">
      <c r="A91" s="1">
        <v>84</v>
      </c>
      <c r="B91" s="1">
        <v>-1.5329999999999999</v>
      </c>
      <c r="C91" s="1">
        <v>-1.7529999999999999</v>
      </c>
      <c r="D91" s="1">
        <v>1.591</v>
      </c>
      <c r="E91" s="1">
        <v>1.6950000000000001</v>
      </c>
      <c r="F91" s="1">
        <v>3.8860000000000001</v>
      </c>
      <c r="G91" s="1">
        <v>-3.8860000000000001</v>
      </c>
      <c r="H91" s="1">
        <v>1.2</v>
      </c>
      <c r="I91" s="1">
        <v>-0.23599999999999999</v>
      </c>
      <c r="J91" s="1">
        <v>-0.40600000000000003</v>
      </c>
      <c r="K91" s="1">
        <v>-0.55700000000000005</v>
      </c>
      <c r="L91" s="1">
        <v>-1.4999999999999999E-2</v>
      </c>
      <c r="M91" s="1">
        <v>-2E-3</v>
      </c>
      <c r="N91" s="1">
        <v>4.0000000000000001E-3</v>
      </c>
      <c r="O91" s="1">
        <v>1.4E-2</v>
      </c>
      <c r="P91" s="25">
        <v>118</v>
      </c>
      <c r="Q91" s="7">
        <f t="shared" si="14"/>
        <v>2.1150000000000002</v>
      </c>
      <c r="R91" s="8">
        <f t="shared" si="15"/>
        <v>3.3310000000000004</v>
      </c>
      <c r="S91" s="8">
        <f t="shared" si="16"/>
        <v>-2.6970000000000001</v>
      </c>
      <c r="T91" s="9">
        <f t="shared" si="17"/>
        <v>-0.99299999999999988</v>
      </c>
      <c r="U91" s="7">
        <f t="shared" si="18"/>
        <v>8.2895857661192274</v>
      </c>
      <c r="V91" s="8">
        <f t="shared" si="19"/>
        <v>27.96629401876816</v>
      </c>
      <c r="W91" s="8">
        <f t="shared" si="20"/>
        <v>6.7407432005428106E-2</v>
      </c>
      <c r="X91" s="8">
        <f t="shared" si="21"/>
        <v>0.37046363137324739</v>
      </c>
      <c r="Y91" s="109">
        <f t="shared" si="23"/>
        <v>0.22591273921267566</v>
      </c>
      <c r="Z91" s="109">
        <f t="shared" si="24"/>
        <v>0.7621541372102516</v>
      </c>
      <c r="AA91" s="109">
        <f t="shared" si="25"/>
        <v>1.8370275713749606E-3</v>
      </c>
      <c r="AB91" s="110">
        <f t="shared" si="26"/>
        <v>1.0096096005697748E-2</v>
      </c>
      <c r="AC91" s="7">
        <f t="shared" si="22"/>
        <v>3.3310000000000004</v>
      </c>
      <c r="AD91" s="9" t="str">
        <f>HLOOKUP(AC91,Q91:$T$208,P91,0)</f>
        <v>B</v>
      </c>
    </row>
    <row r="92" spans="1:30" x14ac:dyDescent="0.15">
      <c r="A92" s="1">
        <v>85</v>
      </c>
      <c r="B92" s="1">
        <v>1.476</v>
      </c>
      <c r="C92" s="1">
        <v>0.54400000000000004</v>
      </c>
      <c r="D92" s="1">
        <v>-0.69</v>
      </c>
      <c r="E92" s="1">
        <v>-1.33</v>
      </c>
      <c r="F92" s="1">
        <v>0.188</v>
      </c>
      <c r="G92" s="1">
        <v>-0.188</v>
      </c>
      <c r="H92" s="1">
        <v>1.0449999999999999</v>
      </c>
      <c r="I92" s="1">
        <v>0.874</v>
      </c>
      <c r="J92" s="1">
        <v>0.64900000000000002</v>
      </c>
      <c r="K92" s="1">
        <v>-2.5680000000000001</v>
      </c>
      <c r="L92" s="1">
        <v>-5.4180000000000001</v>
      </c>
      <c r="M92" s="1">
        <v>0.191</v>
      </c>
      <c r="N92" s="1">
        <v>1.3560000000000001</v>
      </c>
      <c r="O92" s="1">
        <v>3.87</v>
      </c>
      <c r="P92" s="25">
        <v>117</v>
      </c>
      <c r="Q92" s="7">
        <f t="shared" si="14"/>
        <v>2.7289999999999996</v>
      </c>
      <c r="R92" s="8">
        <f t="shared" si="15"/>
        <v>1.968</v>
      </c>
      <c r="S92" s="8">
        <f t="shared" si="16"/>
        <v>1.1270000000000002</v>
      </c>
      <c r="T92" s="9">
        <f t="shared" si="17"/>
        <v>-0.28200000000000008</v>
      </c>
      <c r="U92" s="7">
        <f t="shared" si="18"/>
        <v>15.317561796775951</v>
      </c>
      <c r="V92" s="8">
        <f t="shared" si="19"/>
        <v>7.1563494671667733</v>
      </c>
      <c r="W92" s="8">
        <f t="shared" si="20"/>
        <v>3.086383447158576</v>
      </c>
      <c r="X92" s="8">
        <f t="shared" si="21"/>
        <v>0.75427368453308885</v>
      </c>
      <c r="Y92" s="109">
        <f t="shared" si="23"/>
        <v>0.58209435801793918</v>
      </c>
      <c r="Z92" s="109">
        <f t="shared" si="24"/>
        <v>0.27195389867591435</v>
      </c>
      <c r="AA92" s="109">
        <f t="shared" si="25"/>
        <v>0.11728801326912927</v>
      </c>
      <c r="AB92" s="110">
        <f t="shared" si="26"/>
        <v>2.8663730037017197E-2</v>
      </c>
      <c r="AC92" s="7">
        <f t="shared" si="22"/>
        <v>2.7289999999999996</v>
      </c>
      <c r="AD92" s="9" t="str">
        <f>HLOOKUP(AC92,Q92:$T$208,P92,0)</f>
        <v>A</v>
      </c>
    </row>
    <row r="93" spans="1:30" x14ac:dyDescent="0.15">
      <c r="A93" s="1">
        <v>86</v>
      </c>
      <c r="B93" s="1">
        <v>-1.901</v>
      </c>
      <c r="C93" s="1">
        <v>-1.2849999999999999</v>
      </c>
      <c r="D93" s="1">
        <v>1.597</v>
      </c>
      <c r="E93" s="1">
        <v>1.589</v>
      </c>
      <c r="F93" s="1">
        <v>3.3000000000000002E-2</v>
      </c>
      <c r="G93" s="1">
        <v>-3.3000000000000002E-2</v>
      </c>
      <c r="H93" s="1">
        <v>0.14000000000000001</v>
      </c>
      <c r="I93" s="1">
        <v>1.2999999999999999E-2</v>
      </c>
      <c r="J93" s="1">
        <v>-3.5999999999999997E-2</v>
      </c>
      <c r="K93" s="1">
        <v>-0.11700000000000001</v>
      </c>
      <c r="L93" s="1">
        <v>-4.0000000000000001E-3</v>
      </c>
      <c r="M93" s="1">
        <v>-2E-3</v>
      </c>
      <c r="N93" s="1">
        <v>2E-3</v>
      </c>
      <c r="O93" s="1">
        <v>3.0000000000000001E-3</v>
      </c>
      <c r="P93" s="25">
        <v>116</v>
      </c>
      <c r="Q93" s="7">
        <f t="shared" si="14"/>
        <v>-1.8570000000000002</v>
      </c>
      <c r="R93" s="8">
        <f t="shared" si="15"/>
        <v>-1.1140000000000001</v>
      </c>
      <c r="S93" s="8">
        <f t="shared" si="16"/>
        <v>1.53</v>
      </c>
      <c r="T93" s="9">
        <f t="shared" si="17"/>
        <v>1.6940000000000002</v>
      </c>
      <c r="U93" s="7">
        <f t="shared" si="18"/>
        <v>0.15614034948699046</v>
      </c>
      <c r="V93" s="8">
        <f t="shared" si="19"/>
        <v>0.32824335819079375</v>
      </c>
      <c r="W93" s="8">
        <f t="shared" si="20"/>
        <v>4.6181768222997812</v>
      </c>
      <c r="X93" s="8">
        <f t="shared" si="21"/>
        <v>5.4412020416630211</v>
      </c>
      <c r="Y93" s="109">
        <f t="shared" si="23"/>
        <v>1.4808788459155843E-2</v>
      </c>
      <c r="Z93" s="109">
        <f t="shared" si="24"/>
        <v>3.1131520267126025E-2</v>
      </c>
      <c r="AA93" s="109">
        <f t="shared" si="25"/>
        <v>0.438000836126681</v>
      </c>
      <c r="AB93" s="110">
        <f t="shared" si="26"/>
        <v>0.51605885514703709</v>
      </c>
      <c r="AC93" s="7">
        <f t="shared" si="22"/>
        <v>1.6940000000000002</v>
      </c>
      <c r="AD93" s="9" t="str">
        <f>HLOOKUP(AC93,Q93:$T$208,P93,0)</f>
        <v>D</v>
      </c>
    </row>
    <row r="94" spans="1:30" x14ac:dyDescent="0.15">
      <c r="A94" s="1">
        <v>87</v>
      </c>
      <c r="B94" s="1">
        <v>1.8560000000000001</v>
      </c>
      <c r="C94" s="1">
        <v>0.39700000000000002</v>
      </c>
      <c r="D94" s="1">
        <v>-1.4419999999999999</v>
      </c>
      <c r="E94" s="1">
        <v>-0.81100000000000005</v>
      </c>
      <c r="F94" s="1">
        <v>0.42399999999999999</v>
      </c>
      <c r="G94" s="1">
        <v>-0.42399999999999999</v>
      </c>
      <c r="H94" s="1">
        <v>2.0750000000000002</v>
      </c>
      <c r="I94" s="1">
        <v>1.746</v>
      </c>
      <c r="J94" s="1">
        <v>-0.42799999999999999</v>
      </c>
      <c r="K94" s="1">
        <v>-3.3919999999999999</v>
      </c>
      <c r="L94" s="1">
        <v>-8.6329999999999991</v>
      </c>
      <c r="M94" s="1">
        <v>-0.50600000000000001</v>
      </c>
      <c r="N94" s="1">
        <v>2.282</v>
      </c>
      <c r="O94" s="1">
        <v>6.8570000000000002</v>
      </c>
      <c r="P94" s="25">
        <v>115</v>
      </c>
      <c r="Q94" s="7">
        <f t="shared" si="14"/>
        <v>3.5199999999999996</v>
      </c>
      <c r="R94" s="8">
        <f t="shared" si="15"/>
        <v>2.3899999999999997</v>
      </c>
      <c r="S94" s="8">
        <f t="shared" si="16"/>
        <v>-1.2000000000000011E-2</v>
      </c>
      <c r="T94" s="9">
        <f t="shared" si="17"/>
        <v>0.33400000000000007</v>
      </c>
      <c r="U94" s="7">
        <f t="shared" si="18"/>
        <v>33.784428463849537</v>
      </c>
      <c r="V94" s="8">
        <f t="shared" si="19"/>
        <v>10.913493943041971</v>
      </c>
      <c r="W94" s="8">
        <f t="shared" si="20"/>
        <v>0.98807171286193052</v>
      </c>
      <c r="X94" s="8">
        <f t="shared" si="21"/>
        <v>1.3965431435745055</v>
      </c>
      <c r="Y94" s="109">
        <f t="shared" si="23"/>
        <v>0.71755751553695146</v>
      </c>
      <c r="Z94" s="109">
        <f t="shared" si="24"/>
        <v>0.23179494091416283</v>
      </c>
      <c r="AA94" s="109">
        <f t="shared" si="25"/>
        <v>2.0985948725229988E-2</v>
      </c>
      <c r="AB94" s="110">
        <f t="shared" si="26"/>
        <v>2.9661594823655716E-2</v>
      </c>
      <c r="AC94" s="7">
        <f t="shared" si="22"/>
        <v>3.5199999999999996</v>
      </c>
      <c r="AD94" s="9" t="str">
        <f>HLOOKUP(AC94,Q94:$T$208,P94,0)</f>
        <v>A</v>
      </c>
    </row>
    <row r="95" spans="1:30" x14ac:dyDescent="0.15">
      <c r="A95" s="1">
        <v>88</v>
      </c>
      <c r="B95" s="1">
        <v>-2.4319999999999999</v>
      </c>
      <c r="C95" s="1">
        <v>-2.8010000000000002</v>
      </c>
      <c r="D95" s="1">
        <v>2.6709999999999998</v>
      </c>
      <c r="E95" s="1">
        <v>2.5609999999999999</v>
      </c>
      <c r="F95" s="1">
        <v>5.8000000000000003E-2</v>
      </c>
      <c r="G95" s="1">
        <v>-5.8000000000000003E-2</v>
      </c>
      <c r="H95" s="1">
        <v>0.23</v>
      </c>
      <c r="I95" s="1">
        <v>2.8000000000000001E-2</v>
      </c>
      <c r="J95" s="1">
        <v>8.0000000000000002E-3</v>
      </c>
      <c r="K95" s="1">
        <v>-0.26700000000000002</v>
      </c>
      <c r="L95" s="1">
        <v>-2E-3</v>
      </c>
      <c r="M95" s="1">
        <v>0</v>
      </c>
      <c r="N95" s="1">
        <v>1E-3</v>
      </c>
      <c r="O95" s="1">
        <v>1E-3</v>
      </c>
      <c r="P95" s="25">
        <v>114</v>
      </c>
      <c r="Q95" s="7">
        <f t="shared" si="14"/>
        <v>-2.3460000000000001</v>
      </c>
      <c r="R95" s="8">
        <f t="shared" si="15"/>
        <v>-2.5130000000000003</v>
      </c>
      <c r="S95" s="8">
        <f t="shared" si="16"/>
        <v>2.6219999999999999</v>
      </c>
      <c r="T95" s="9">
        <f t="shared" si="17"/>
        <v>2.7330000000000001</v>
      </c>
      <c r="U95" s="7">
        <f t="shared" si="18"/>
        <v>9.5751402835998686E-2</v>
      </c>
      <c r="V95" s="8">
        <f t="shared" si="19"/>
        <v>8.1024799864812605E-2</v>
      </c>
      <c r="W95" s="8">
        <f t="shared" si="20"/>
        <v>13.763222522018708</v>
      </c>
      <c r="X95" s="8">
        <f t="shared" si="21"/>
        <v>15.37895474800828</v>
      </c>
      <c r="Y95" s="109">
        <f t="shared" si="23"/>
        <v>3.2658533642773331E-3</v>
      </c>
      <c r="Z95" s="109">
        <f t="shared" si="24"/>
        <v>2.7635638475357271E-3</v>
      </c>
      <c r="AA95" s="109">
        <f t="shared" si="25"/>
        <v>0.46943089339191874</v>
      </c>
      <c r="AB95" s="110">
        <f t="shared" si="26"/>
        <v>0.52453968939626827</v>
      </c>
      <c r="AC95" s="7">
        <f t="shared" si="22"/>
        <v>2.7330000000000001</v>
      </c>
      <c r="AD95" s="9" t="str">
        <f>HLOOKUP(AC95,Q95:$T$208,P95,0)</f>
        <v>D</v>
      </c>
    </row>
    <row r="96" spans="1:30" x14ac:dyDescent="0.15">
      <c r="A96" s="1">
        <v>89</v>
      </c>
      <c r="B96" s="1">
        <v>-1.4259999999999999</v>
      </c>
      <c r="C96" s="1">
        <v>-2.7850000000000001</v>
      </c>
      <c r="D96" s="1">
        <v>1.825</v>
      </c>
      <c r="E96" s="1">
        <v>2.387</v>
      </c>
      <c r="F96" s="1">
        <v>0.19700000000000001</v>
      </c>
      <c r="G96" s="1">
        <v>-0.19700000000000001</v>
      </c>
      <c r="H96" s="1">
        <v>2.1440000000000001</v>
      </c>
      <c r="I96" s="1">
        <v>0.64300000000000002</v>
      </c>
      <c r="J96" s="1">
        <v>-0.65400000000000003</v>
      </c>
      <c r="K96" s="1">
        <v>-2.133</v>
      </c>
      <c r="L96" s="1">
        <v>-5.3390000000000004</v>
      </c>
      <c r="M96" s="1">
        <v>0.51800000000000002</v>
      </c>
      <c r="N96" s="1">
        <v>1.968</v>
      </c>
      <c r="O96" s="1">
        <v>2.8519999999999999</v>
      </c>
      <c r="P96" s="25">
        <v>113</v>
      </c>
      <c r="Q96" s="7">
        <f t="shared" si="14"/>
        <v>-6.7999999999999838E-2</v>
      </c>
      <c r="R96" s="8">
        <f t="shared" si="15"/>
        <v>7.4000000000000066E-2</v>
      </c>
      <c r="S96" s="8">
        <f t="shared" si="16"/>
        <v>2.9419999999999997</v>
      </c>
      <c r="T96" s="9">
        <f t="shared" si="17"/>
        <v>4.8519999999999994</v>
      </c>
      <c r="U96" s="7">
        <f t="shared" si="18"/>
        <v>0.93426047357721365</v>
      </c>
      <c r="V96" s="8">
        <f t="shared" si="19"/>
        <v>1.0768068054962199</v>
      </c>
      <c r="W96" s="8">
        <f t="shared" si="20"/>
        <v>18.953715861805914</v>
      </c>
      <c r="X96" s="8">
        <f t="shared" si="21"/>
        <v>127.99612627690625</v>
      </c>
      <c r="Y96" s="109">
        <f t="shared" si="23"/>
        <v>6.2718499586822806E-3</v>
      </c>
      <c r="Z96" s="109">
        <f t="shared" si="24"/>
        <v>7.2287878055049756E-3</v>
      </c>
      <c r="AA96" s="109">
        <f t="shared" si="25"/>
        <v>0.12723952838289318</v>
      </c>
      <c r="AB96" s="110">
        <f t="shared" si="26"/>
        <v>0.85925983385291949</v>
      </c>
      <c r="AC96" s="7">
        <f t="shared" si="22"/>
        <v>4.8519999999999994</v>
      </c>
      <c r="AD96" s="9" t="str">
        <f>HLOOKUP(AC96,Q96:$T$208,P96,0)</f>
        <v>D</v>
      </c>
    </row>
    <row r="97" spans="1:30" x14ac:dyDescent="0.15">
      <c r="A97" s="1">
        <v>90</v>
      </c>
      <c r="B97" s="1">
        <v>-3.0649999999999999</v>
      </c>
      <c r="C97" s="1">
        <v>-2.742</v>
      </c>
      <c r="D97" s="1">
        <v>2.194</v>
      </c>
      <c r="E97" s="1">
        <v>3.6120000000000001</v>
      </c>
      <c r="F97" s="1">
        <v>0.60499999999999998</v>
      </c>
      <c r="G97" s="1">
        <v>-0.60499999999999998</v>
      </c>
      <c r="H97" s="1">
        <v>1.3169999999999999</v>
      </c>
      <c r="I97" s="1">
        <v>-0.34499999999999997</v>
      </c>
      <c r="J97" s="1">
        <v>-0.38700000000000001</v>
      </c>
      <c r="K97" s="1">
        <v>-0.58499999999999996</v>
      </c>
      <c r="L97" s="1">
        <v>-0.14000000000000001</v>
      </c>
      <c r="M97" s="1">
        <v>2.5000000000000001E-2</v>
      </c>
      <c r="N97" s="1">
        <v>4.7E-2</v>
      </c>
      <c r="O97" s="1">
        <v>6.8000000000000005E-2</v>
      </c>
      <c r="P97" s="25">
        <v>112</v>
      </c>
      <c r="Q97" s="7">
        <f t="shared" si="14"/>
        <v>-2.78</v>
      </c>
      <c r="R97" s="8">
        <f t="shared" si="15"/>
        <v>-0.79500000000000004</v>
      </c>
      <c r="S97" s="8">
        <f t="shared" si="16"/>
        <v>1.2489999999999999</v>
      </c>
      <c r="T97" s="9">
        <f t="shared" si="17"/>
        <v>4.3490000000000002</v>
      </c>
      <c r="U97" s="7">
        <f t="shared" si="18"/>
        <v>6.2038507377358318E-2</v>
      </c>
      <c r="V97" s="8">
        <f t="shared" si="19"/>
        <v>0.45158123492259222</v>
      </c>
      <c r="W97" s="8">
        <f t="shared" si="20"/>
        <v>3.4868543590942793</v>
      </c>
      <c r="X97" s="8">
        <f t="shared" si="21"/>
        <v>77.401023188657234</v>
      </c>
      <c r="Y97" s="109">
        <f t="shared" si="23"/>
        <v>7.6212980648625479E-4</v>
      </c>
      <c r="Z97" s="109">
        <f t="shared" si="24"/>
        <v>5.5475789752798873E-3</v>
      </c>
      <c r="AA97" s="109">
        <f t="shared" si="25"/>
        <v>4.2835260716026502E-2</v>
      </c>
      <c r="AB97" s="110">
        <f t="shared" si="26"/>
        <v>0.95085503050220732</v>
      </c>
      <c r="AC97" s="7">
        <f t="shared" si="22"/>
        <v>4.3490000000000002</v>
      </c>
      <c r="AD97" s="9" t="str">
        <f>HLOOKUP(AC97,Q97:$T$208,P97,0)</f>
        <v>D</v>
      </c>
    </row>
    <row r="98" spans="1:30" x14ac:dyDescent="0.15">
      <c r="A98" s="1">
        <v>91</v>
      </c>
      <c r="B98" s="1">
        <v>-2.2610000000000001</v>
      </c>
      <c r="C98" s="1">
        <v>-2.9860000000000002</v>
      </c>
      <c r="D98" s="1">
        <v>2.976</v>
      </c>
      <c r="E98" s="1">
        <v>2.2709999999999999</v>
      </c>
      <c r="F98" s="1">
        <v>2.4E-2</v>
      </c>
      <c r="G98" s="1">
        <v>-2.4E-2</v>
      </c>
      <c r="H98" s="1">
        <v>0.13200000000000001</v>
      </c>
      <c r="I98" s="1">
        <v>-1.9E-2</v>
      </c>
      <c r="J98" s="1">
        <v>-0.03</v>
      </c>
      <c r="K98" s="1">
        <v>-8.3000000000000004E-2</v>
      </c>
      <c r="L98" s="1">
        <v>-5.0000000000000001E-3</v>
      </c>
      <c r="M98" s="1">
        <v>1E-3</v>
      </c>
      <c r="N98" s="1">
        <v>2E-3</v>
      </c>
      <c r="O98" s="1">
        <v>2E-3</v>
      </c>
      <c r="P98" s="25">
        <v>111</v>
      </c>
      <c r="Q98" s="7">
        <f t="shared" si="14"/>
        <v>-2.2550000000000003</v>
      </c>
      <c r="R98" s="8">
        <f t="shared" si="15"/>
        <v>-2.8290000000000002</v>
      </c>
      <c r="S98" s="8">
        <f t="shared" si="16"/>
        <v>2.9239999999999999</v>
      </c>
      <c r="T98" s="9">
        <f t="shared" si="17"/>
        <v>2.38</v>
      </c>
      <c r="U98" s="7">
        <f t="shared" si="18"/>
        <v>0.10487354373628685</v>
      </c>
      <c r="V98" s="8">
        <f t="shared" si="19"/>
        <v>5.9071896039382052E-2</v>
      </c>
      <c r="W98" s="8">
        <f t="shared" si="20"/>
        <v>18.615601137857198</v>
      </c>
      <c r="X98" s="8">
        <f t="shared" si="21"/>
        <v>10.804902863931257</v>
      </c>
      <c r="Y98" s="109">
        <f t="shared" si="23"/>
        <v>3.5448874566158632E-3</v>
      </c>
      <c r="Z98" s="109">
        <f t="shared" si="24"/>
        <v>1.996721154336916E-3</v>
      </c>
      <c r="AA98" s="109">
        <f t="shared" si="25"/>
        <v>0.62923601720651101</v>
      </c>
      <c r="AB98" s="110">
        <f t="shared" si="26"/>
        <v>0.36522237418253622</v>
      </c>
      <c r="AC98" s="7">
        <f t="shared" si="22"/>
        <v>2.9239999999999999</v>
      </c>
      <c r="AD98" s="9" t="str">
        <f>HLOOKUP(AC98,Q98:$T$208,P98,0)</f>
        <v>C</v>
      </c>
    </row>
    <row r="99" spans="1:30" x14ac:dyDescent="0.15">
      <c r="A99" s="1">
        <v>92</v>
      </c>
      <c r="B99" s="1">
        <v>0.61299999999999999</v>
      </c>
      <c r="C99" s="1">
        <v>0.14899999999999999</v>
      </c>
      <c r="D99" s="1">
        <v>-0.28199999999999997</v>
      </c>
      <c r="E99" s="1">
        <v>-0.48</v>
      </c>
      <c r="F99" s="1">
        <v>3.5390000000000001</v>
      </c>
      <c r="G99" s="1">
        <v>-3.5390000000000001</v>
      </c>
      <c r="H99" s="1">
        <v>2.1230000000000002</v>
      </c>
      <c r="I99" s="1">
        <v>1.157</v>
      </c>
      <c r="J99" s="1">
        <v>-0.36899999999999999</v>
      </c>
      <c r="K99" s="1">
        <v>-2.911</v>
      </c>
      <c r="L99" s="1">
        <v>-5.109</v>
      </c>
      <c r="M99" s="1">
        <v>1.1419999999999999</v>
      </c>
      <c r="N99" s="1">
        <v>1.35</v>
      </c>
      <c r="O99" s="1">
        <v>2.617</v>
      </c>
      <c r="P99" s="25">
        <v>110</v>
      </c>
      <c r="Q99" s="7">
        <f t="shared" si="14"/>
        <v>6.4510000000000005</v>
      </c>
      <c r="R99" s="8">
        <f t="shared" si="15"/>
        <v>6.9529999999999994</v>
      </c>
      <c r="S99" s="8">
        <f t="shared" si="16"/>
        <v>-2.8400000000000003</v>
      </c>
      <c r="T99" s="9">
        <f t="shared" si="17"/>
        <v>-0.754</v>
      </c>
      <c r="U99" s="7">
        <f t="shared" si="18"/>
        <v>633.3353115616892</v>
      </c>
      <c r="V99" s="8">
        <f t="shared" si="19"/>
        <v>1046.2838762363167</v>
      </c>
      <c r="W99" s="8">
        <f t="shared" si="20"/>
        <v>5.84256659645008E-2</v>
      </c>
      <c r="X99" s="8">
        <f t="shared" si="21"/>
        <v>0.47048086042893056</v>
      </c>
      <c r="Y99" s="109">
        <f t="shared" si="23"/>
        <v>0.37695207565399658</v>
      </c>
      <c r="Z99" s="109">
        <f t="shared" si="24"/>
        <v>0.62273312678251469</v>
      </c>
      <c r="AA99" s="109">
        <f t="shared" si="25"/>
        <v>3.4774116735223995E-5</v>
      </c>
      <c r="AB99" s="110">
        <f t="shared" si="26"/>
        <v>2.8002344675343309E-4</v>
      </c>
      <c r="AC99" s="7">
        <f t="shared" si="22"/>
        <v>6.9529999999999994</v>
      </c>
      <c r="AD99" s="9" t="str">
        <f>HLOOKUP(AC99,Q99:$T$208,P99,0)</f>
        <v>B</v>
      </c>
    </row>
    <row r="100" spans="1:30" x14ac:dyDescent="0.15">
      <c r="A100" s="1">
        <v>93</v>
      </c>
      <c r="B100" s="1">
        <v>-0.94599999999999995</v>
      </c>
      <c r="C100" s="1">
        <v>-0.55400000000000005</v>
      </c>
      <c r="D100" s="1">
        <v>1.2070000000000001</v>
      </c>
      <c r="E100" s="1">
        <v>0.29399999999999998</v>
      </c>
      <c r="F100" s="1">
        <v>2.016</v>
      </c>
      <c r="G100" s="1">
        <v>-2.016</v>
      </c>
      <c r="H100" s="1">
        <v>9.6000000000000002E-2</v>
      </c>
      <c r="I100" s="1">
        <v>2.5999999999999999E-2</v>
      </c>
      <c r="J100" s="1">
        <v>-2.5999999999999999E-2</v>
      </c>
      <c r="K100" s="1">
        <v>-9.5000000000000001E-2</v>
      </c>
      <c r="L100" s="1">
        <v>-5.0000000000000001E-3</v>
      </c>
      <c r="M100" s="1">
        <v>-2E-3</v>
      </c>
      <c r="N100" s="1">
        <v>2E-3</v>
      </c>
      <c r="O100" s="1">
        <v>5.0000000000000001E-3</v>
      </c>
      <c r="P100" s="25">
        <v>109</v>
      </c>
      <c r="Q100" s="7">
        <f t="shared" si="14"/>
        <v>1.0940000000000001</v>
      </c>
      <c r="R100" s="8">
        <f t="shared" si="15"/>
        <v>1.556</v>
      </c>
      <c r="S100" s="8">
        <f t="shared" si="16"/>
        <v>-0.83299999999999996</v>
      </c>
      <c r="T100" s="9">
        <f t="shared" si="17"/>
        <v>-1.6279999999999999</v>
      </c>
      <c r="U100" s="7">
        <f t="shared" si="18"/>
        <v>2.9861949948032396</v>
      </c>
      <c r="V100" s="8">
        <f t="shared" si="19"/>
        <v>4.7398239800172242</v>
      </c>
      <c r="W100" s="8">
        <f t="shared" si="20"/>
        <v>0.43474309872360845</v>
      </c>
      <c r="X100" s="8">
        <f t="shared" si="21"/>
        <v>0.19632182539568155</v>
      </c>
      <c r="Y100" s="109">
        <f t="shared" si="23"/>
        <v>0.35732499887695179</v>
      </c>
      <c r="Z100" s="109">
        <f t="shared" si="24"/>
        <v>0.56716242619253299</v>
      </c>
      <c r="AA100" s="109">
        <f t="shared" si="25"/>
        <v>5.2020908726160262E-2</v>
      </c>
      <c r="AB100" s="110">
        <f t="shared" si="26"/>
        <v>2.3491666204354906E-2</v>
      </c>
      <c r="AC100" s="7">
        <f t="shared" si="22"/>
        <v>1.556</v>
      </c>
      <c r="AD100" s="9" t="str">
        <f>HLOOKUP(AC100,Q100:$T$208,P100,0)</f>
        <v>B</v>
      </c>
    </row>
    <row r="101" spans="1:30" x14ac:dyDescent="0.15">
      <c r="A101" s="1">
        <v>94</v>
      </c>
      <c r="B101" s="1">
        <v>-1.784</v>
      </c>
      <c r="C101" s="1">
        <v>0.27800000000000002</v>
      </c>
      <c r="D101" s="1">
        <v>-0.5</v>
      </c>
      <c r="E101" s="1">
        <v>2.0059999999999998</v>
      </c>
      <c r="F101" s="1">
        <v>3.3000000000000002E-2</v>
      </c>
      <c r="G101" s="1">
        <v>-3.3000000000000002E-2</v>
      </c>
      <c r="H101" s="1">
        <v>8.5999999999999993E-2</v>
      </c>
      <c r="I101" s="1">
        <v>1.4E-2</v>
      </c>
      <c r="J101" s="1">
        <v>-1.6E-2</v>
      </c>
      <c r="K101" s="1">
        <v>-8.3000000000000004E-2</v>
      </c>
      <c r="L101" s="1">
        <v>-9.8000000000000004E-2</v>
      </c>
      <c r="M101" s="1">
        <v>-4.7E-2</v>
      </c>
      <c r="N101" s="1">
        <v>5.8000000000000003E-2</v>
      </c>
      <c r="O101" s="1">
        <v>8.6999999999999994E-2</v>
      </c>
      <c r="P101" s="25">
        <v>108</v>
      </c>
      <c r="Q101" s="7">
        <f t="shared" si="14"/>
        <v>-1.784</v>
      </c>
      <c r="R101" s="8">
        <f t="shared" si="15"/>
        <v>0.35000000000000003</v>
      </c>
      <c r="S101" s="8">
        <f t="shared" si="16"/>
        <v>-0.49100000000000005</v>
      </c>
      <c r="T101" s="9">
        <f t="shared" si="17"/>
        <v>2.0119999999999996</v>
      </c>
      <c r="U101" s="7">
        <f t="shared" si="18"/>
        <v>0.16796494198768974</v>
      </c>
      <c r="V101" s="8">
        <f t="shared" si="19"/>
        <v>1.4190675485932573</v>
      </c>
      <c r="W101" s="8">
        <f t="shared" si="20"/>
        <v>0.61201407400134988</v>
      </c>
      <c r="X101" s="8">
        <f t="shared" si="21"/>
        <v>7.4782589186045918</v>
      </c>
      <c r="Y101" s="109">
        <f t="shared" si="23"/>
        <v>1.7356581569064642E-2</v>
      </c>
      <c r="Z101" s="109">
        <f t="shared" si="24"/>
        <v>0.1466387054804367</v>
      </c>
      <c r="AA101" s="109">
        <f t="shared" si="25"/>
        <v>6.3242198467811941E-2</v>
      </c>
      <c r="AB101" s="110">
        <f t="shared" si="26"/>
        <v>0.77276251448268674</v>
      </c>
      <c r="AC101" s="7">
        <f t="shared" si="22"/>
        <v>2.0119999999999996</v>
      </c>
      <c r="AD101" s="9" t="str">
        <f>HLOOKUP(AC101,Q101:$T$208,P101,0)</f>
        <v>D</v>
      </c>
    </row>
    <row r="102" spans="1:30" x14ac:dyDescent="0.15">
      <c r="A102" s="1">
        <v>95</v>
      </c>
      <c r="B102" s="1">
        <v>1.276</v>
      </c>
      <c r="C102" s="1">
        <v>-1.653</v>
      </c>
      <c r="D102" s="1">
        <v>1.363</v>
      </c>
      <c r="E102" s="1">
        <v>-0.98599999999999999</v>
      </c>
      <c r="F102" s="1">
        <v>9.0999999999999998E-2</v>
      </c>
      <c r="G102" s="1">
        <v>-9.0999999999999998E-2</v>
      </c>
      <c r="H102" s="1">
        <v>2.7E-2</v>
      </c>
      <c r="I102" s="1">
        <v>-3.0000000000000001E-3</v>
      </c>
      <c r="J102" s="1">
        <v>-0.01</v>
      </c>
      <c r="K102" s="1">
        <v>-1.4E-2</v>
      </c>
      <c r="L102" s="1">
        <v>-1.6E-2</v>
      </c>
      <c r="M102" s="1">
        <v>1E-3</v>
      </c>
      <c r="N102" s="1">
        <v>7.0000000000000001E-3</v>
      </c>
      <c r="O102" s="1">
        <v>8.9999999999999993E-3</v>
      </c>
      <c r="P102" s="25">
        <v>107</v>
      </c>
      <c r="Q102" s="7">
        <f t="shared" si="14"/>
        <v>1.365</v>
      </c>
      <c r="R102" s="8">
        <f t="shared" si="15"/>
        <v>-1.5340000000000003</v>
      </c>
      <c r="S102" s="8">
        <f t="shared" si="16"/>
        <v>1.2689999999999999</v>
      </c>
      <c r="T102" s="9">
        <f t="shared" si="17"/>
        <v>-1.0490000000000002</v>
      </c>
      <c r="U102" s="7">
        <f t="shared" si="18"/>
        <v>3.915723051992722</v>
      </c>
      <c r="V102" s="8">
        <f t="shared" si="19"/>
        <v>0.2156712546246756</v>
      </c>
      <c r="W102" s="8">
        <f t="shared" si="20"/>
        <v>3.5572934896261188</v>
      </c>
      <c r="X102" s="8">
        <f t="shared" si="21"/>
        <v>0.35028786188747857</v>
      </c>
      <c r="Y102" s="109">
        <f t="shared" si="23"/>
        <v>0.48709228868384202</v>
      </c>
      <c r="Z102" s="109">
        <f t="shared" si="24"/>
        <v>2.682820097937921E-2</v>
      </c>
      <c r="AA102" s="109">
        <f t="shared" si="25"/>
        <v>0.44250581677382067</v>
      </c>
      <c r="AB102" s="110">
        <f t="shared" si="26"/>
        <v>4.3573693562957996E-2</v>
      </c>
      <c r="AC102" s="7">
        <f t="shared" si="22"/>
        <v>1.365</v>
      </c>
      <c r="AD102" s="9" t="str">
        <f>HLOOKUP(AC102,Q102:$T$208,P102,0)</f>
        <v>A</v>
      </c>
    </row>
    <row r="103" spans="1:30" x14ac:dyDescent="0.15">
      <c r="A103" s="1">
        <v>96</v>
      </c>
      <c r="B103" s="1">
        <v>-0.70399999999999996</v>
      </c>
      <c r="C103" s="1">
        <v>-0.35499999999999998</v>
      </c>
      <c r="D103" s="1">
        <v>-0.184</v>
      </c>
      <c r="E103" s="1">
        <v>1.244</v>
      </c>
      <c r="F103" s="1">
        <v>5.6000000000000001E-2</v>
      </c>
      <c r="G103" s="1">
        <v>-5.6000000000000001E-2</v>
      </c>
      <c r="H103" s="1">
        <v>0.39100000000000001</v>
      </c>
      <c r="I103" s="1">
        <v>0.23899999999999999</v>
      </c>
      <c r="J103" s="1">
        <v>0.17</v>
      </c>
      <c r="K103" s="1">
        <v>-0.80100000000000005</v>
      </c>
      <c r="L103" s="1">
        <v>-2.617</v>
      </c>
      <c r="M103" s="1">
        <v>-2.7E-2</v>
      </c>
      <c r="N103" s="1">
        <v>1.26</v>
      </c>
      <c r="O103" s="1">
        <v>1.383</v>
      </c>
      <c r="P103" s="25">
        <v>106</v>
      </c>
      <c r="Q103" s="7">
        <f t="shared" si="14"/>
        <v>-0.43599999999999994</v>
      </c>
      <c r="R103" s="8">
        <f t="shared" si="15"/>
        <v>6.500000000000003E-2</v>
      </c>
      <c r="S103" s="8">
        <f t="shared" si="16"/>
        <v>1.19</v>
      </c>
      <c r="T103" s="9">
        <f t="shared" si="17"/>
        <v>1.552</v>
      </c>
      <c r="U103" s="7">
        <f t="shared" si="18"/>
        <v>0.64661772593543965</v>
      </c>
      <c r="V103" s="8">
        <f t="shared" si="19"/>
        <v>1.0671590243841926</v>
      </c>
      <c r="W103" s="8">
        <f t="shared" si="20"/>
        <v>3.2870812073831179</v>
      </c>
      <c r="X103" s="8">
        <f t="shared" si="21"/>
        <v>4.720902552181391</v>
      </c>
      <c r="Y103" s="109">
        <f t="shared" si="23"/>
        <v>6.6512410512275175E-2</v>
      </c>
      <c r="Z103" s="109">
        <f t="shared" si="24"/>
        <v>0.10977014125159831</v>
      </c>
      <c r="AA103" s="109">
        <f t="shared" si="25"/>
        <v>0.3381158385912853</v>
      </c>
      <c r="AB103" s="110">
        <f t="shared" si="26"/>
        <v>0.48560160964484117</v>
      </c>
      <c r="AC103" s="7">
        <f t="shared" si="22"/>
        <v>1.552</v>
      </c>
      <c r="AD103" s="9" t="str">
        <f>HLOOKUP(AC103,Q103:$T$208,P103,0)</f>
        <v>D</v>
      </c>
    </row>
    <row r="104" spans="1:30" x14ac:dyDescent="0.15">
      <c r="A104" s="1">
        <v>97</v>
      </c>
      <c r="B104" s="1">
        <v>-0.97299999999999998</v>
      </c>
      <c r="C104" s="1">
        <v>-0.13300000000000001</v>
      </c>
      <c r="D104" s="1">
        <v>0.152</v>
      </c>
      <c r="E104" s="1">
        <v>0.95499999999999996</v>
      </c>
      <c r="F104" s="1">
        <v>3.2000000000000001E-2</v>
      </c>
      <c r="G104" s="1">
        <v>-3.2000000000000001E-2</v>
      </c>
      <c r="H104" s="1">
        <v>7.0999999999999994E-2</v>
      </c>
      <c r="I104" s="1">
        <v>0.04</v>
      </c>
      <c r="J104" s="1">
        <v>-1.6E-2</v>
      </c>
      <c r="K104" s="1">
        <v>-9.5000000000000001E-2</v>
      </c>
      <c r="L104" s="1">
        <v>-9.8000000000000004E-2</v>
      </c>
      <c r="M104" s="1">
        <v>2.4E-2</v>
      </c>
      <c r="N104" s="1">
        <v>3.5000000000000003E-2</v>
      </c>
      <c r="O104" s="1">
        <v>3.9E-2</v>
      </c>
      <c r="P104" s="25">
        <v>105</v>
      </c>
      <c r="Q104" s="7">
        <f t="shared" si="14"/>
        <v>-0.87699999999999989</v>
      </c>
      <c r="R104" s="8">
        <f t="shared" si="15"/>
        <v>-6.0000000000000123E-3</v>
      </c>
      <c r="S104" s="8">
        <f t="shared" si="16"/>
        <v>0.13900000000000001</v>
      </c>
      <c r="T104" s="9">
        <f t="shared" si="17"/>
        <v>1.0179999999999998</v>
      </c>
      <c r="U104" s="7">
        <f t="shared" si="18"/>
        <v>0.41602912880765258</v>
      </c>
      <c r="V104" s="8">
        <f t="shared" si="19"/>
        <v>0.99401796405393528</v>
      </c>
      <c r="W104" s="8">
        <f t="shared" si="20"/>
        <v>1.1491241000036052</v>
      </c>
      <c r="X104" s="8">
        <f t="shared" si="21"/>
        <v>2.7676539171301515</v>
      </c>
      <c r="Y104" s="109">
        <f t="shared" si="23"/>
        <v>7.8100767383372224E-2</v>
      </c>
      <c r="Z104" s="109">
        <f t="shared" si="24"/>
        <v>0.18660608214614427</v>
      </c>
      <c r="AA104" s="109">
        <f t="shared" si="25"/>
        <v>0.21572401501362778</v>
      </c>
      <c r="AB104" s="110">
        <f t="shared" si="26"/>
        <v>0.51956913545685568</v>
      </c>
      <c r="AC104" s="7">
        <f t="shared" si="22"/>
        <v>1.0179999999999998</v>
      </c>
      <c r="AD104" s="9" t="str">
        <f>HLOOKUP(AC104,Q104:$T$208,P104,0)</f>
        <v>D</v>
      </c>
    </row>
    <row r="105" spans="1:30" x14ac:dyDescent="0.15">
      <c r="A105" s="1">
        <v>98</v>
      </c>
      <c r="B105" s="1">
        <v>-1.4350000000000001</v>
      </c>
      <c r="C105" s="1">
        <v>0.98599999999999999</v>
      </c>
      <c r="D105" s="1">
        <v>-0.29199999999999998</v>
      </c>
      <c r="E105" s="1">
        <v>0.74</v>
      </c>
      <c r="F105" s="1">
        <v>1.7000000000000001E-2</v>
      </c>
      <c r="G105" s="1">
        <v>-1.7000000000000001E-2</v>
      </c>
      <c r="H105" s="1">
        <v>5.0999999999999997E-2</v>
      </c>
      <c r="I105" s="1">
        <v>2.5000000000000001E-2</v>
      </c>
      <c r="J105" s="1">
        <v>-1.4999999999999999E-2</v>
      </c>
      <c r="K105" s="1">
        <v>-6.0999999999999999E-2</v>
      </c>
      <c r="L105" s="1">
        <v>-7.5999999999999998E-2</v>
      </c>
      <c r="M105" s="1">
        <v>-4.0000000000000001E-3</v>
      </c>
      <c r="N105" s="1">
        <v>5.0000000000000001E-3</v>
      </c>
      <c r="O105" s="1">
        <v>7.4999999999999997E-2</v>
      </c>
      <c r="P105" s="25">
        <v>104</v>
      </c>
      <c r="Q105" s="7">
        <f t="shared" si="14"/>
        <v>-1.3970000000000002</v>
      </c>
      <c r="R105" s="8">
        <f t="shared" si="15"/>
        <v>1.0499999999999998</v>
      </c>
      <c r="S105" s="8">
        <f t="shared" si="16"/>
        <v>-0.31900000000000001</v>
      </c>
      <c r="T105" s="9">
        <f t="shared" si="17"/>
        <v>0.77</v>
      </c>
      <c r="U105" s="7">
        <f t="shared" si="18"/>
        <v>0.24733786563028809</v>
      </c>
      <c r="V105" s="8">
        <f t="shared" si="19"/>
        <v>2.8576511180631634</v>
      </c>
      <c r="W105" s="8">
        <f t="shared" si="20"/>
        <v>0.72687554930633824</v>
      </c>
      <c r="X105" s="8">
        <f t="shared" si="21"/>
        <v>2.1597662537849152</v>
      </c>
      <c r="Y105" s="109">
        <f t="shared" si="23"/>
        <v>4.1280558571102681E-2</v>
      </c>
      <c r="Z105" s="109">
        <f t="shared" si="24"/>
        <v>0.47694045573803912</v>
      </c>
      <c r="AA105" s="109">
        <f t="shared" si="25"/>
        <v>0.12131514360156397</v>
      </c>
      <c r="AB105" s="110">
        <f t="shared" si="26"/>
        <v>0.36046384208929411</v>
      </c>
      <c r="AC105" s="7">
        <f t="shared" si="22"/>
        <v>1.0499999999999998</v>
      </c>
      <c r="AD105" s="9" t="str">
        <f>HLOOKUP(AC105,Q105:$T$208,P105,0)</f>
        <v>B</v>
      </c>
    </row>
    <row r="106" spans="1:30" x14ac:dyDescent="0.15">
      <c r="A106" s="1">
        <v>99</v>
      </c>
      <c r="B106" s="1">
        <v>-1.9610000000000001</v>
      </c>
      <c r="C106" s="1">
        <v>-1.772</v>
      </c>
      <c r="D106" s="1">
        <v>1.41</v>
      </c>
      <c r="E106" s="1">
        <v>2.323</v>
      </c>
      <c r="F106" s="1">
        <v>8.2000000000000003E-2</v>
      </c>
      <c r="G106" s="1">
        <v>-8.2000000000000003E-2</v>
      </c>
      <c r="H106" s="1">
        <v>1.347</v>
      </c>
      <c r="I106" s="1">
        <v>-7.9000000000000001E-2</v>
      </c>
      <c r="J106" s="1">
        <v>-0.35699999999999998</v>
      </c>
      <c r="K106" s="1">
        <v>-0.91100000000000003</v>
      </c>
      <c r="L106" s="1">
        <v>-4.7969999999999997</v>
      </c>
      <c r="M106" s="1">
        <v>-0.31900000000000001</v>
      </c>
      <c r="N106" s="1">
        <v>1.7350000000000001</v>
      </c>
      <c r="O106" s="1">
        <v>3.3820000000000001</v>
      </c>
      <c r="P106" s="25">
        <v>103</v>
      </c>
      <c r="Q106" s="7">
        <f t="shared" si="14"/>
        <v>-2.2770000000000001</v>
      </c>
      <c r="R106" s="8">
        <f t="shared" si="15"/>
        <v>-0.66199999999999992</v>
      </c>
      <c r="S106" s="8">
        <f t="shared" si="16"/>
        <v>2.706</v>
      </c>
      <c r="T106" s="9">
        <f t="shared" si="17"/>
        <v>3.2690000000000001</v>
      </c>
      <c r="U106" s="7">
        <f t="shared" si="18"/>
        <v>0.10259152007523863</v>
      </c>
      <c r="V106" s="8">
        <f t="shared" si="19"/>
        <v>0.51581866483659422</v>
      </c>
      <c r="W106" s="8">
        <f t="shared" si="20"/>
        <v>14.969278486867932</v>
      </c>
      <c r="X106" s="8">
        <f t="shared" si="21"/>
        <v>26.285041155208173</v>
      </c>
      <c r="Y106" s="109">
        <f t="shared" si="23"/>
        <v>2.4500795744421718E-3</v>
      </c>
      <c r="Z106" s="109">
        <f t="shared" si="24"/>
        <v>1.2318725503875251E-2</v>
      </c>
      <c r="AA106" s="109">
        <f t="shared" si="25"/>
        <v>0.35749468803965795</v>
      </c>
      <c r="AB106" s="110">
        <f t="shared" si="26"/>
        <v>0.62773650688202465</v>
      </c>
      <c r="AC106" s="7">
        <f t="shared" si="22"/>
        <v>3.2690000000000001</v>
      </c>
      <c r="AD106" s="9" t="str">
        <f>HLOOKUP(AC106,Q106:$T$208,P106,0)</f>
        <v>D</v>
      </c>
    </row>
    <row r="107" spans="1:30" x14ac:dyDescent="0.15">
      <c r="A107" s="1">
        <v>100</v>
      </c>
      <c r="B107" s="1">
        <v>-2.3940000000000001</v>
      </c>
      <c r="C107" s="1">
        <v>-3.0910000000000002</v>
      </c>
      <c r="D107" s="1">
        <v>2.9460000000000002</v>
      </c>
      <c r="E107" s="1">
        <v>2.5390000000000001</v>
      </c>
      <c r="F107" s="1">
        <v>1.9E-2</v>
      </c>
      <c r="G107" s="1">
        <v>-1.9E-2</v>
      </c>
      <c r="H107" s="1">
        <v>0.308</v>
      </c>
      <c r="I107" s="1">
        <v>-3.6999999999999998E-2</v>
      </c>
      <c r="J107" s="1">
        <v>-0.107</v>
      </c>
      <c r="K107" s="1">
        <v>-0.16400000000000001</v>
      </c>
      <c r="L107" s="1">
        <v>-3.0000000000000001E-3</v>
      </c>
      <c r="M107" s="1">
        <v>0</v>
      </c>
      <c r="N107" s="1">
        <v>1E-3</v>
      </c>
      <c r="O107" s="1">
        <v>1E-3</v>
      </c>
      <c r="P107" s="25">
        <v>102</v>
      </c>
      <c r="Q107" s="7">
        <f t="shared" si="14"/>
        <v>-2.4119999999999999</v>
      </c>
      <c r="R107" s="8">
        <f t="shared" si="15"/>
        <v>-2.7640000000000002</v>
      </c>
      <c r="S107" s="8">
        <f t="shared" si="16"/>
        <v>2.8209999999999997</v>
      </c>
      <c r="T107" s="9">
        <f t="shared" si="17"/>
        <v>2.8279999999999998</v>
      </c>
      <c r="U107" s="7">
        <f t="shared" si="18"/>
        <v>8.9635843493998418E-2</v>
      </c>
      <c r="V107" s="8">
        <f t="shared" si="19"/>
        <v>6.3039106945911402E-2</v>
      </c>
      <c r="W107" s="8">
        <f t="shared" si="20"/>
        <v>16.793635914034187</v>
      </c>
      <c r="X107" s="8">
        <f t="shared" si="21"/>
        <v>16.911603771230926</v>
      </c>
      <c r="Y107" s="109">
        <f t="shared" si="23"/>
        <v>2.6474118225660748E-3</v>
      </c>
      <c r="Z107" s="109">
        <f t="shared" si="24"/>
        <v>1.861872109495876E-3</v>
      </c>
      <c r="AA107" s="109">
        <f t="shared" si="25"/>
        <v>0.496003256394426</v>
      </c>
      <c r="AB107" s="110">
        <f t="shared" si="26"/>
        <v>0.49948745967351205</v>
      </c>
      <c r="AC107" s="7">
        <f t="shared" si="22"/>
        <v>2.8279999999999998</v>
      </c>
      <c r="AD107" s="9" t="str">
        <f>HLOOKUP(AC107,Q107:$T$208,P107,0)</f>
        <v>D</v>
      </c>
    </row>
    <row r="108" spans="1:30" x14ac:dyDescent="0.15">
      <c r="A108" s="1">
        <v>101</v>
      </c>
      <c r="B108" s="1">
        <v>-2.54</v>
      </c>
      <c r="C108" s="1">
        <v>-2.8079999999999998</v>
      </c>
      <c r="D108" s="1">
        <v>2.6429999999999998</v>
      </c>
      <c r="E108" s="1">
        <v>2.7050000000000001</v>
      </c>
      <c r="F108" s="1">
        <v>3.4000000000000002E-2</v>
      </c>
      <c r="G108" s="1">
        <v>-3.4000000000000002E-2</v>
      </c>
      <c r="H108" s="1">
        <v>0.19</v>
      </c>
      <c r="I108" s="1">
        <v>-1.2999999999999999E-2</v>
      </c>
      <c r="J108" s="1">
        <v>-4.2999999999999997E-2</v>
      </c>
      <c r="K108" s="1">
        <v>-0.13400000000000001</v>
      </c>
      <c r="L108" s="1">
        <v>-1E-3</v>
      </c>
      <c r="M108" s="1">
        <v>0</v>
      </c>
      <c r="N108" s="1">
        <v>0</v>
      </c>
      <c r="O108" s="1">
        <v>1E-3</v>
      </c>
      <c r="P108" s="25">
        <v>101</v>
      </c>
      <c r="Q108" s="7">
        <f t="shared" si="14"/>
        <v>-2.5190000000000001</v>
      </c>
      <c r="R108" s="8">
        <f t="shared" si="15"/>
        <v>-2.5840000000000001</v>
      </c>
      <c r="S108" s="8">
        <f t="shared" si="16"/>
        <v>2.5659999999999998</v>
      </c>
      <c r="T108" s="9">
        <f t="shared" si="17"/>
        <v>2.8610000000000002</v>
      </c>
      <c r="U108" s="7">
        <f t="shared" si="18"/>
        <v>8.0540106599498618E-2</v>
      </c>
      <c r="V108" s="8">
        <f t="shared" si="19"/>
        <v>7.5471513391337841E-2</v>
      </c>
      <c r="W108" s="8">
        <f t="shared" si="20"/>
        <v>13.013665530536809</v>
      </c>
      <c r="X108" s="8">
        <f t="shared" si="21"/>
        <v>17.478997197191024</v>
      </c>
      <c r="Y108" s="109">
        <f t="shared" si="23"/>
        <v>2.627849599161982E-3</v>
      </c>
      <c r="Z108" s="109">
        <f t="shared" si="24"/>
        <v>2.4624723580240447E-3</v>
      </c>
      <c r="AA108" s="109">
        <f t="shared" si="25"/>
        <v>0.42460777855814441</v>
      </c>
      <c r="AB108" s="110">
        <f t="shared" si="26"/>
        <v>0.57030189948466958</v>
      </c>
      <c r="AC108" s="7">
        <f t="shared" si="22"/>
        <v>2.8610000000000002</v>
      </c>
      <c r="AD108" s="9" t="str">
        <f>HLOOKUP(AC108,Q108:$T$208,P108,0)</f>
        <v>D</v>
      </c>
    </row>
    <row r="109" spans="1:30" x14ac:dyDescent="0.15">
      <c r="A109" s="1">
        <v>102</v>
      </c>
      <c r="B109" s="1">
        <v>-1.8680000000000001</v>
      </c>
      <c r="C109" s="1">
        <v>-0.72199999999999998</v>
      </c>
      <c r="D109" s="1">
        <v>1.4990000000000001</v>
      </c>
      <c r="E109" s="1">
        <v>1.0900000000000001</v>
      </c>
      <c r="F109" s="1">
        <v>2.5999999999999999E-2</v>
      </c>
      <c r="G109" s="1">
        <v>-2.5999999999999999E-2</v>
      </c>
      <c r="H109" s="1">
        <v>1.4159999999999999</v>
      </c>
      <c r="I109" s="1">
        <v>1.032</v>
      </c>
      <c r="J109" s="1">
        <v>9.5000000000000001E-2</v>
      </c>
      <c r="K109" s="1">
        <v>-2.5430000000000001</v>
      </c>
      <c r="L109" s="1">
        <v>-4.9649999999999999</v>
      </c>
      <c r="M109" s="1">
        <v>2.7E-2</v>
      </c>
      <c r="N109" s="1">
        <v>0.97199999999999998</v>
      </c>
      <c r="O109" s="1">
        <v>3.9670000000000001</v>
      </c>
      <c r="P109" s="25">
        <v>100</v>
      </c>
      <c r="Q109" s="7">
        <f t="shared" si="14"/>
        <v>-0.78300000000000003</v>
      </c>
      <c r="R109" s="8">
        <f t="shared" si="15"/>
        <v>0.747</v>
      </c>
      <c r="S109" s="8">
        <f t="shared" si="16"/>
        <v>2.54</v>
      </c>
      <c r="T109" s="9">
        <f t="shared" si="17"/>
        <v>2.5070000000000001</v>
      </c>
      <c r="U109" s="7">
        <f t="shared" si="18"/>
        <v>0.45703285403707788</v>
      </c>
      <c r="V109" s="8">
        <f t="shared" si="19"/>
        <v>2.1106585335435519</v>
      </c>
      <c r="W109" s="8">
        <f t="shared" si="20"/>
        <v>12.679670970833877</v>
      </c>
      <c r="X109" s="8">
        <f t="shared" si="21"/>
        <v>12.268070587183473</v>
      </c>
      <c r="Y109" s="109">
        <f t="shared" si="23"/>
        <v>1.6610054980443101E-2</v>
      </c>
      <c r="Z109" s="109">
        <f t="shared" si="24"/>
        <v>7.6708170927807365E-2</v>
      </c>
      <c r="AA109" s="109">
        <f t="shared" si="25"/>
        <v>0.46082033293473645</v>
      </c>
      <c r="AB109" s="110">
        <f t="shared" si="26"/>
        <v>0.44586144115701309</v>
      </c>
      <c r="AC109" s="7">
        <f t="shared" si="22"/>
        <v>2.54</v>
      </c>
      <c r="AD109" s="9" t="str">
        <f>HLOOKUP(AC109,Q109:$T$208,P109,0)</f>
        <v>C</v>
      </c>
    </row>
    <row r="110" spans="1:30" x14ac:dyDescent="0.15">
      <c r="A110" s="1">
        <v>103</v>
      </c>
      <c r="B110" s="1">
        <v>0.104</v>
      </c>
      <c r="C110" s="1">
        <v>0.67200000000000004</v>
      </c>
      <c r="D110" s="1">
        <v>-0.753</v>
      </c>
      <c r="E110" s="1">
        <v>-2.3E-2</v>
      </c>
      <c r="F110" s="1">
        <v>0.156</v>
      </c>
      <c r="G110" s="1">
        <v>-0.156</v>
      </c>
      <c r="H110" s="1">
        <v>0.91200000000000003</v>
      </c>
      <c r="I110" s="1">
        <v>0.55000000000000004</v>
      </c>
      <c r="J110" s="1">
        <v>-5.8999999999999997E-2</v>
      </c>
      <c r="K110" s="1">
        <v>-1.403</v>
      </c>
      <c r="L110" s="1">
        <v>-2.34</v>
      </c>
      <c r="M110" s="1">
        <v>-0.71299999999999997</v>
      </c>
      <c r="N110" s="1">
        <v>0.21</v>
      </c>
      <c r="O110" s="1">
        <v>2.843</v>
      </c>
      <c r="P110" s="25">
        <v>99</v>
      </c>
      <c r="Q110" s="7">
        <f t="shared" si="14"/>
        <v>9.7000000000000086E-2</v>
      </c>
      <c r="R110" s="8">
        <f t="shared" si="15"/>
        <v>1.0270000000000001</v>
      </c>
      <c r="S110" s="8">
        <f t="shared" si="16"/>
        <v>-0.75800000000000001</v>
      </c>
      <c r="T110" s="9">
        <f t="shared" si="17"/>
        <v>2.0000000000000129E-2</v>
      </c>
      <c r="U110" s="7">
        <f t="shared" si="18"/>
        <v>1.1018603736210106</v>
      </c>
      <c r="V110" s="8">
        <f t="shared" si="19"/>
        <v>2.7926752293958899</v>
      </c>
      <c r="W110" s="8">
        <f t="shared" si="20"/>
        <v>0.46860269582065023</v>
      </c>
      <c r="X110" s="8">
        <f t="shared" si="21"/>
        <v>1.020201340026756</v>
      </c>
      <c r="Y110" s="109">
        <f t="shared" si="23"/>
        <v>0.20467970582169395</v>
      </c>
      <c r="Z110" s="109">
        <f t="shared" si="24"/>
        <v>0.51876259287720594</v>
      </c>
      <c r="AA110" s="109">
        <f t="shared" si="25"/>
        <v>8.7046838441631122E-2</v>
      </c>
      <c r="AB110" s="110">
        <f t="shared" si="26"/>
        <v>0.18951086285946878</v>
      </c>
      <c r="AC110" s="7">
        <f t="shared" si="22"/>
        <v>1.0270000000000001</v>
      </c>
      <c r="AD110" s="9" t="str">
        <f>HLOOKUP(AC110,Q110:$T$208,P110,0)</f>
        <v>B</v>
      </c>
    </row>
    <row r="111" spans="1:30" x14ac:dyDescent="0.15">
      <c r="A111" s="1">
        <v>104</v>
      </c>
      <c r="B111" s="1">
        <v>-2.7320000000000002</v>
      </c>
      <c r="C111" s="1">
        <v>-2.75</v>
      </c>
      <c r="D111" s="1">
        <v>2.4079999999999999</v>
      </c>
      <c r="E111" s="1">
        <v>3.073</v>
      </c>
      <c r="F111" s="1">
        <v>1.6930000000000001</v>
      </c>
      <c r="G111" s="1">
        <v>-1.6930000000000001</v>
      </c>
      <c r="H111" s="1">
        <v>0.82799999999999996</v>
      </c>
      <c r="I111" s="1">
        <v>-0.17699999999999999</v>
      </c>
      <c r="J111" s="1">
        <v>-0.188</v>
      </c>
      <c r="K111" s="1">
        <v>-0.46300000000000002</v>
      </c>
      <c r="L111" s="1">
        <v>-0.42</v>
      </c>
      <c r="M111" s="1">
        <v>0.10299999999999999</v>
      </c>
      <c r="N111" s="1">
        <v>0.15</v>
      </c>
      <c r="O111" s="1">
        <v>0.16700000000000001</v>
      </c>
      <c r="P111" s="25">
        <v>98</v>
      </c>
      <c r="Q111" s="7">
        <f t="shared" si="14"/>
        <v>-1.1130000000000002</v>
      </c>
      <c r="R111" s="8">
        <f t="shared" si="15"/>
        <v>-0.126</v>
      </c>
      <c r="S111" s="8">
        <f t="shared" si="16"/>
        <v>0.67699999999999994</v>
      </c>
      <c r="T111" s="9">
        <f t="shared" si="17"/>
        <v>2.3109999999999999</v>
      </c>
      <c r="U111" s="7">
        <f t="shared" si="18"/>
        <v>0.32857176572538455</v>
      </c>
      <c r="V111" s="8">
        <f t="shared" si="19"/>
        <v>0.88161484678341606</v>
      </c>
      <c r="W111" s="8">
        <f t="shared" si="20"/>
        <v>1.9679649726077593</v>
      </c>
      <c r="X111" s="8">
        <f t="shared" si="21"/>
        <v>10.084504118560417</v>
      </c>
      <c r="Y111" s="109">
        <f t="shared" si="23"/>
        <v>2.4774206091641989E-2</v>
      </c>
      <c r="Z111" s="109">
        <f t="shared" si="24"/>
        <v>6.6473477596119351E-2</v>
      </c>
      <c r="AA111" s="109">
        <f t="shared" si="25"/>
        <v>0.1483839297782687</v>
      </c>
      <c r="AB111" s="110">
        <f t="shared" si="26"/>
        <v>0.76036838653396999</v>
      </c>
      <c r="AC111" s="7">
        <f t="shared" si="22"/>
        <v>2.3109999999999999</v>
      </c>
      <c r="AD111" s="9" t="str">
        <f>HLOOKUP(AC111,Q111:$T$208,P111,0)</f>
        <v>D</v>
      </c>
    </row>
    <row r="112" spans="1:30" x14ac:dyDescent="0.15">
      <c r="A112" s="1">
        <v>105</v>
      </c>
      <c r="B112" s="1">
        <v>-0.375</v>
      </c>
      <c r="C112" s="1">
        <v>0.90300000000000002</v>
      </c>
      <c r="D112" s="1">
        <v>-1.2949999999999999</v>
      </c>
      <c r="E112" s="1">
        <v>0.76700000000000002</v>
      </c>
      <c r="F112" s="1">
        <v>4.2000000000000003E-2</v>
      </c>
      <c r="G112" s="1">
        <v>-4.2000000000000003E-2</v>
      </c>
      <c r="H112" s="1">
        <v>0.46400000000000002</v>
      </c>
      <c r="I112" s="1">
        <v>9.4E-2</v>
      </c>
      <c r="J112" s="1">
        <v>-0.17100000000000001</v>
      </c>
      <c r="K112" s="1">
        <v>-0.38700000000000001</v>
      </c>
      <c r="L112" s="1">
        <v>-0.32200000000000001</v>
      </c>
      <c r="M112" s="1">
        <v>-0.17699999999999999</v>
      </c>
      <c r="N112" s="1">
        <v>0.23400000000000001</v>
      </c>
      <c r="O112" s="1">
        <v>0.26400000000000001</v>
      </c>
      <c r="P112" s="25">
        <v>97</v>
      </c>
      <c r="Q112" s="7">
        <f t="shared" si="14"/>
        <v>-0.41600000000000004</v>
      </c>
      <c r="R112" s="8">
        <f t="shared" si="15"/>
        <v>1.232</v>
      </c>
      <c r="S112" s="8">
        <f t="shared" si="16"/>
        <v>-1.274</v>
      </c>
      <c r="T112" s="9">
        <f t="shared" si="17"/>
        <v>1.012</v>
      </c>
      <c r="U112" s="7">
        <f t="shared" si="18"/>
        <v>0.65968027048438904</v>
      </c>
      <c r="V112" s="8">
        <f t="shared" si="19"/>
        <v>3.4280788423852466</v>
      </c>
      <c r="W112" s="8">
        <f t="shared" si="20"/>
        <v>0.27971053895169634</v>
      </c>
      <c r="X112" s="8">
        <f t="shared" si="21"/>
        <v>2.7510977119116129</v>
      </c>
      <c r="Y112" s="109">
        <f t="shared" si="23"/>
        <v>9.2670369861957119E-2</v>
      </c>
      <c r="Z112" s="109">
        <f t="shared" si="24"/>
        <v>0.48156864537804661</v>
      </c>
      <c r="AA112" s="109">
        <f t="shared" si="25"/>
        <v>3.9293094334787247E-2</v>
      </c>
      <c r="AB112" s="110">
        <f t="shared" si="26"/>
        <v>0.38646789042520907</v>
      </c>
      <c r="AC112" s="7">
        <f t="shared" si="22"/>
        <v>1.232</v>
      </c>
      <c r="AD112" s="9" t="str">
        <f>HLOOKUP(AC112,Q112:$T$208,P112,0)</f>
        <v>B</v>
      </c>
    </row>
    <row r="113" spans="1:30" x14ac:dyDescent="0.15">
      <c r="A113" s="1">
        <v>106</v>
      </c>
      <c r="B113" s="1">
        <v>-2.5470000000000002</v>
      </c>
      <c r="C113" s="1">
        <v>-3.0369999999999999</v>
      </c>
      <c r="D113" s="1">
        <v>2.9409999999999998</v>
      </c>
      <c r="E113" s="1">
        <v>2.6429999999999998</v>
      </c>
      <c r="F113" s="1">
        <v>4.9000000000000002E-2</v>
      </c>
      <c r="G113" s="1">
        <v>-4.9000000000000002E-2</v>
      </c>
      <c r="H113" s="1">
        <v>0.96499999999999997</v>
      </c>
      <c r="I113" s="1">
        <v>-2.1999999999999999E-2</v>
      </c>
      <c r="J113" s="1">
        <v>-4.1000000000000002E-2</v>
      </c>
      <c r="K113" s="1">
        <v>-0.90200000000000002</v>
      </c>
      <c r="L113" s="1">
        <v>-0.247</v>
      </c>
      <c r="M113" s="1">
        <v>-6.4000000000000001E-2</v>
      </c>
      <c r="N113" s="1">
        <v>0.153</v>
      </c>
      <c r="O113" s="1">
        <v>0.158</v>
      </c>
      <c r="P113" s="25">
        <v>96</v>
      </c>
      <c r="Q113" s="7">
        <f t="shared" si="14"/>
        <v>-2.5840000000000001</v>
      </c>
      <c r="R113" s="8">
        <f t="shared" si="15"/>
        <v>-2.0870000000000002</v>
      </c>
      <c r="S113" s="8">
        <f t="shared" si="16"/>
        <v>3.004</v>
      </c>
      <c r="T113" s="9">
        <f t="shared" si="17"/>
        <v>3.4949999999999997</v>
      </c>
      <c r="U113" s="7">
        <f t="shared" si="18"/>
        <v>7.5471513391337841E-2</v>
      </c>
      <c r="V113" s="8">
        <f t="shared" si="19"/>
        <v>0.12405875437402814</v>
      </c>
      <c r="W113" s="8">
        <f t="shared" si="20"/>
        <v>20.16603996963595</v>
      </c>
      <c r="X113" s="8">
        <f t="shared" si="21"/>
        <v>32.950287953004597</v>
      </c>
      <c r="Y113" s="109">
        <f t="shared" si="23"/>
        <v>1.4155546952242211E-3</v>
      </c>
      <c r="Z113" s="109">
        <f t="shared" si="24"/>
        <v>2.3268640623016787E-3</v>
      </c>
      <c r="AA113" s="109">
        <f t="shared" si="25"/>
        <v>0.37823718222104491</v>
      </c>
      <c r="AB113" s="110">
        <f t="shared" si="26"/>
        <v>0.61802039902142925</v>
      </c>
      <c r="AC113" s="7">
        <f t="shared" si="22"/>
        <v>3.4949999999999997</v>
      </c>
      <c r="AD113" s="9" t="str">
        <f>HLOOKUP(AC113,Q113:$T$208,P113,0)</f>
        <v>D</v>
      </c>
    </row>
    <row r="114" spans="1:30" x14ac:dyDescent="0.15">
      <c r="A114" s="1">
        <v>107</v>
      </c>
      <c r="B114" s="1">
        <v>-0.79</v>
      </c>
      <c r="C114" s="1">
        <v>-2.3029999999999999</v>
      </c>
      <c r="D114" s="1">
        <v>2.3759999999999999</v>
      </c>
      <c r="E114" s="1">
        <v>0.71699999999999997</v>
      </c>
      <c r="F114" s="1">
        <v>1.5509999999999999</v>
      </c>
      <c r="G114" s="1">
        <v>-1.5509999999999999</v>
      </c>
      <c r="H114" s="1">
        <v>0.18099999999999999</v>
      </c>
      <c r="I114" s="1">
        <v>-3.6999999999999998E-2</v>
      </c>
      <c r="J114" s="1">
        <v>-4.5999999999999999E-2</v>
      </c>
      <c r="K114" s="1">
        <v>-9.8000000000000004E-2</v>
      </c>
      <c r="L114" s="1">
        <v>-8.6999999999999994E-2</v>
      </c>
      <c r="M114" s="1">
        <v>2.4E-2</v>
      </c>
      <c r="N114" s="1">
        <v>0.03</v>
      </c>
      <c r="O114" s="1">
        <v>3.3000000000000002E-2</v>
      </c>
      <c r="P114" s="25">
        <v>95</v>
      </c>
      <c r="Q114" s="7">
        <f t="shared" si="14"/>
        <v>0.74799999999999989</v>
      </c>
      <c r="R114" s="8">
        <f t="shared" si="15"/>
        <v>-0.54699999999999993</v>
      </c>
      <c r="S114" s="8">
        <f t="shared" si="16"/>
        <v>0.80899999999999994</v>
      </c>
      <c r="T114" s="9">
        <f t="shared" si="17"/>
        <v>-0.629</v>
      </c>
      <c r="U114" s="7">
        <f t="shared" si="18"/>
        <v>2.1127702477582262</v>
      </c>
      <c r="V114" s="8">
        <f t="shared" si="19"/>
        <v>0.57868325868399739</v>
      </c>
      <c r="W114" s="8">
        <f t="shared" si="20"/>
        <v>2.2456612022692304</v>
      </c>
      <c r="X114" s="8">
        <f t="shared" si="21"/>
        <v>0.53312465919259211</v>
      </c>
      <c r="Y114" s="109">
        <f t="shared" si="23"/>
        <v>0.38622994455318443</v>
      </c>
      <c r="Z114" s="109">
        <f t="shared" si="24"/>
        <v>0.10578755695396988</v>
      </c>
      <c r="AA114" s="109">
        <f t="shared" si="25"/>
        <v>0.41052338869216043</v>
      </c>
      <c r="AB114" s="110">
        <f t="shared" si="26"/>
        <v>9.7459109800685381E-2</v>
      </c>
      <c r="AC114" s="7">
        <f t="shared" si="22"/>
        <v>0.80899999999999994</v>
      </c>
      <c r="AD114" s="9" t="str">
        <f>HLOOKUP(AC114,Q114:$T$208,P114,0)</f>
        <v>C</v>
      </c>
    </row>
    <row r="115" spans="1:30" x14ac:dyDescent="0.15">
      <c r="A115" s="1">
        <v>108</v>
      </c>
      <c r="B115" s="1">
        <v>-2.016</v>
      </c>
      <c r="C115" s="1">
        <v>-2.8119999999999998</v>
      </c>
      <c r="D115" s="1">
        <v>1.714</v>
      </c>
      <c r="E115" s="1">
        <v>3.1139999999999999</v>
      </c>
      <c r="F115" s="1">
        <v>9.8000000000000004E-2</v>
      </c>
      <c r="G115" s="1">
        <v>-9.8000000000000004E-2</v>
      </c>
      <c r="H115" s="1">
        <v>2.0910000000000002</v>
      </c>
      <c r="I115" s="1">
        <v>0.48599999999999999</v>
      </c>
      <c r="J115" s="1">
        <v>0.13900000000000001</v>
      </c>
      <c r="K115" s="1">
        <v>-2.7160000000000002</v>
      </c>
      <c r="L115" s="1">
        <v>-0.71</v>
      </c>
      <c r="M115" s="1">
        <v>-7.8E-2</v>
      </c>
      <c r="N115" s="1">
        <v>0.23</v>
      </c>
      <c r="O115" s="1">
        <v>0.55700000000000005</v>
      </c>
      <c r="P115" s="25">
        <v>94</v>
      </c>
      <c r="Q115" s="7">
        <f t="shared" si="14"/>
        <v>-1.51</v>
      </c>
      <c r="R115" s="8">
        <f t="shared" si="15"/>
        <v>-0.70099999999999973</v>
      </c>
      <c r="S115" s="8">
        <f t="shared" si="16"/>
        <v>1.9849999999999999</v>
      </c>
      <c r="T115" s="9">
        <f t="shared" si="17"/>
        <v>5.0289999999999999</v>
      </c>
      <c r="U115" s="7">
        <f t="shared" si="18"/>
        <v>0.2209099779593782</v>
      </c>
      <c r="V115" s="8">
        <f t="shared" si="19"/>
        <v>0.49608896669752661</v>
      </c>
      <c r="W115" s="8">
        <f t="shared" si="20"/>
        <v>7.2790473854534117</v>
      </c>
      <c r="X115" s="8">
        <f t="shared" si="21"/>
        <v>152.78015612394299</v>
      </c>
      <c r="Y115" s="109">
        <f t="shared" si="23"/>
        <v>1.3740216187934277E-3</v>
      </c>
      <c r="Z115" s="109">
        <f t="shared" si="24"/>
        <v>3.0855870404035645E-3</v>
      </c>
      <c r="AA115" s="109">
        <f t="shared" si="25"/>
        <v>4.5274407992896969E-2</v>
      </c>
      <c r="AB115" s="110">
        <f t="shared" si="26"/>
        <v>0.95026598334790602</v>
      </c>
      <c r="AC115" s="7">
        <f t="shared" si="22"/>
        <v>5.0289999999999999</v>
      </c>
      <c r="AD115" s="9" t="str">
        <f>HLOOKUP(AC115,Q115:$T$208,P115,0)</f>
        <v>D</v>
      </c>
    </row>
    <row r="116" spans="1:30" x14ac:dyDescent="0.15">
      <c r="A116" s="1">
        <v>109</v>
      </c>
      <c r="B116" s="1">
        <v>-2.3940000000000001</v>
      </c>
      <c r="C116" s="1">
        <v>-2.9990000000000001</v>
      </c>
      <c r="D116" s="1">
        <v>2.6579999999999999</v>
      </c>
      <c r="E116" s="1">
        <v>2.7349999999999999</v>
      </c>
      <c r="F116" s="1">
        <v>3.2000000000000001E-2</v>
      </c>
      <c r="G116" s="1">
        <v>-3.2000000000000001E-2</v>
      </c>
      <c r="H116" s="1">
        <v>0.28499999999999998</v>
      </c>
      <c r="I116" s="1">
        <v>-6.4000000000000001E-2</v>
      </c>
      <c r="J116" s="1">
        <v>-9.8000000000000004E-2</v>
      </c>
      <c r="K116" s="1">
        <v>-0.124</v>
      </c>
      <c r="L116" s="1">
        <v>-0.28999999999999998</v>
      </c>
      <c r="M116" s="1">
        <v>8.8999999999999996E-2</v>
      </c>
      <c r="N116" s="1">
        <v>9.7000000000000003E-2</v>
      </c>
      <c r="O116" s="1">
        <v>0.104</v>
      </c>
      <c r="P116" s="25">
        <v>93</v>
      </c>
      <c r="Q116" s="7">
        <f t="shared" si="14"/>
        <v>-2.3370000000000002</v>
      </c>
      <c r="R116" s="8">
        <f t="shared" si="15"/>
        <v>-2.593</v>
      </c>
      <c r="S116" s="8">
        <f t="shared" si="16"/>
        <v>2.625</v>
      </c>
      <c r="T116" s="9">
        <f t="shared" si="17"/>
        <v>3.077</v>
      </c>
      <c r="U116" s="7">
        <f t="shared" si="18"/>
        <v>9.6617055053356188E-2</v>
      </c>
      <c r="V116" s="8">
        <f t="shared" si="19"/>
        <v>7.4795317217914228E-2</v>
      </c>
      <c r="W116" s="8">
        <f t="shared" si="20"/>
        <v>13.804574186067095</v>
      </c>
      <c r="X116" s="8">
        <f t="shared" si="21"/>
        <v>21.693225003979848</v>
      </c>
      <c r="Y116" s="109">
        <f t="shared" si="23"/>
        <v>2.7086961225525016E-3</v>
      </c>
      <c r="Z116" s="109">
        <f t="shared" si="24"/>
        <v>2.0969153491727233E-3</v>
      </c>
      <c r="AA116" s="109">
        <f t="shared" si="25"/>
        <v>0.38701652157208233</v>
      </c>
      <c r="AB116" s="110">
        <f t="shared" si="26"/>
        <v>0.60817786695619247</v>
      </c>
      <c r="AC116" s="7">
        <f t="shared" si="22"/>
        <v>3.077</v>
      </c>
      <c r="AD116" s="9" t="str">
        <f>HLOOKUP(AC116,Q116:$T$208,P116,0)</f>
        <v>D</v>
      </c>
    </row>
    <row r="117" spans="1:30" x14ac:dyDescent="0.15">
      <c r="A117" s="1">
        <v>110</v>
      </c>
      <c r="B117" s="1">
        <v>0.52100000000000002</v>
      </c>
      <c r="C117" s="1">
        <v>0.43</v>
      </c>
      <c r="D117" s="1">
        <v>-0.53400000000000003</v>
      </c>
      <c r="E117" s="1">
        <v>-0.41699999999999998</v>
      </c>
      <c r="F117" s="1">
        <v>1.2629999999999999</v>
      </c>
      <c r="G117" s="1">
        <v>-1.2629999999999999</v>
      </c>
      <c r="H117" s="1">
        <v>0.26200000000000001</v>
      </c>
      <c r="I117" s="1">
        <v>9.7000000000000003E-2</v>
      </c>
      <c r="J117" s="1">
        <v>-6.0999999999999999E-2</v>
      </c>
      <c r="K117" s="1">
        <v>-0.29799999999999999</v>
      </c>
      <c r="L117" s="1">
        <v>-1.645</v>
      </c>
      <c r="M117" s="1">
        <v>0.40300000000000002</v>
      </c>
      <c r="N117" s="1">
        <v>0.58299999999999996</v>
      </c>
      <c r="O117" s="1">
        <v>0.65900000000000003</v>
      </c>
      <c r="P117" s="25">
        <v>92</v>
      </c>
      <c r="Q117" s="7">
        <f t="shared" si="14"/>
        <v>2.2839999999999998</v>
      </c>
      <c r="R117" s="8">
        <f t="shared" si="15"/>
        <v>2.3579999999999997</v>
      </c>
      <c r="S117" s="8">
        <f t="shared" si="16"/>
        <v>-1.2749999999999999</v>
      </c>
      <c r="T117" s="9">
        <f t="shared" si="17"/>
        <v>-1.0149999999999999</v>
      </c>
      <c r="U117" s="7">
        <f t="shared" si="18"/>
        <v>9.8158654489992543</v>
      </c>
      <c r="V117" s="8">
        <f t="shared" si="19"/>
        <v>10.569790717317604</v>
      </c>
      <c r="W117" s="8">
        <f t="shared" si="20"/>
        <v>0.27943096822140734</v>
      </c>
      <c r="X117" s="8">
        <f t="shared" si="21"/>
        <v>0.36240242983249038</v>
      </c>
      <c r="Y117" s="109">
        <f t="shared" si="23"/>
        <v>0.46681109596798381</v>
      </c>
      <c r="Z117" s="109">
        <f t="shared" si="24"/>
        <v>0.5026653650194739</v>
      </c>
      <c r="AA117" s="109">
        <f t="shared" si="25"/>
        <v>1.3288841131795339E-2</v>
      </c>
      <c r="AB117" s="110">
        <f t="shared" si="26"/>
        <v>1.7234697880747003E-2</v>
      </c>
      <c r="AC117" s="7">
        <f t="shared" si="22"/>
        <v>2.3579999999999997</v>
      </c>
      <c r="AD117" s="9" t="str">
        <f>HLOOKUP(AC117,Q117:$T$208,P117,0)</f>
        <v>B</v>
      </c>
    </row>
    <row r="118" spans="1:30" x14ac:dyDescent="0.15">
      <c r="A118" s="1">
        <v>111</v>
      </c>
      <c r="B118" s="1">
        <v>-2</v>
      </c>
      <c r="C118" s="1">
        <v>-0.755</v>
      </c>
      <c r="D118" s="1">
        <v>1.014</v>
      </c>
      <c r="E118" s="1">
        <v>1.74</v>
      </c>
      <c r="F118" s="1">
        <v>0.30599999999999999</v>
      </c>
      <c r="G118" s="1">
        <v>-0.30599999999999999</v>
      </c>
      <c r="H118" s="1">
        <v>0.16900000000000001</v>
      </c>
      <c r="I118" s="1">
        <v>1.9E-2</v>
      </c>
      <c r="J118" s="1">
        <v>-5.0000000000000001E-3</v>
      </c>
      <c r="K118" s="1">
        <v>-0.183</v>
      </c>
      <c r="L118" s="1">
        <v>-4.7E-2</v>
      </c>
      <c r="M118" s="1">
        <v>-4.0000000000000001E-3</v>
      </c>
      <c r="N118" s="1">
        <v>2.5000000000000001E-2</v>
      </c>
      <c r="O118" s="1">
        <v>2.7E-2</v>
      </c>
      <c r="P118" s="25">
        <v>91</v>
      </c>
      <c r="Q118" s="7">
        <f t="shared" si="14"/>
        <v>-1.679</v>
      </c>
      <c r="R118" s="8">
        <f t="shared" si="15"/>
        <v>-0.28400000000000003</v>
      </c>
      <c r="S118" s="8">
        <f t="shared" si="16"/>
        <v>0.72799999999999998</v>
      </c>
      <c r="T118" s="9">
        <f t="shared" si="17"/>
        <v>1.599</v>
      </c>
      <c r="U118" s="7">
        <f t="shared" si="18"/>
        <v>0.18656044323350748</v>
      </c>
      <c r="V118" s="8">
        <f t="shared" si="19"/>
        <v>0.75276664470619625</v>
      </c>
      <c r="W118" s="8">
        <f t="shared" si="20"/>
        <v>2.0709345938545982</v>
      </c>
      <c r="X118" s="8">
        <f t="shared" si="21"/>
        <v>4.9480818676616325</v>
      </c>
      <c r="Y118" s="109">
        <f t="shared" si="23"/>
        <v>2.3442119842421422E-2</v>
      </c>
      <c r="Z118" s="109">
        <f t="shared" si="24"/>
        <v>9.4588357492767269E-2</v>
      </c>
      <c r="AA118" s="109">
        <f t="shared" si="25"/>
        <v>0.26022181387182963</v>
      </c>
      <c r="AB118" s="110">
        <f t="shared" si="26"/>
        <v>0.62174770879298169</v>
      </c>
      <c r="AC118" s="7">
        <f t="shared" si="22"/>
        <v>1.599</v>
      </c>
      <c r="AD118" s="9" t="str">
        <f>HLOOKUP(AC118,Q118:$T$208,P118,0)</f>
        <v>D</v>
      </c>
    </row>
    <row r="119" spans="1:30" x14ac:dyDescent="0.15">
      <c r="A119" s="1">
        <v>112</v>
      </c>
      <c r="B119" s="1">
        <v>-0.85399999999999998</v>
      </c>
      <c r="C119" s="1">
        <v>-0.64300000000000002</v>
      </c>
      <c r="D119" s="1">
        <v>0.58599999999999997</v>
      </c>
      <c r="E119" s="1">
        <v>0.91200000000000003</v>
      </c>
      <c r="F119" s="1">
        <v>1.095</v>
      </c>
      <c r="G119" s="1">
        <v>-1.095</v>
      </c>
      <c r="H119" s="1">
        <v>0.73</v>
      </c>
      <c r="I119" s="1">
        <v>-6.9000000000000006E-2</v>
      </c>
      <c r="J119" s="1">
        <v>-0.223</v>
      </c>
      <c r="K119" s="1">
        <v>-0.438</v>
      </c>
      <c r="L119" s="1">
        <v>-2.0459999999999998</v>
      </c>
      <c r="M119" s="1">
        <v>0.23300000000000001</v>
      </c>
      <c r="N119" s="1">
        <v>0.73499999999999999</v>
      </c>
      <c r="O119" s="1">
        <v>1.077</v>
      </c>
      <c r="P119" s="25">
        <v>90</v>
      </c>
      <c r="Q119" s="7">
        <f t="shared" si="14"/>
        <v>0.40500000000000003</v>
      </c>
      <c r="R119" s="8">
        <f t="shared" si="15"/>
        <v>1.415</v>
      </c>
      <c r="S119" s="8">
        <f t="shared" si="16"/>
        <v>3.0000000000000027E-3</v>
      </c>
      <c r="T119" s="9">
        <f t="shared" si="17"/>
        <v>0.78</v>
      </c>
      <c r="U119" s="7">
        <f t="shared" si="18"/>
        <v>1.499302500056767</v>
      </c>
      <c r="V119" s="8">
        <f t="shared" si="19"/>
        <v>4.1164864659732601</v>
      </c>
      <c r="W119" s="8">
        <f t="shared" si="20"/>
        <v>1.0030045045033771</v>
      </c>
      <c r="X119" s="8">
        <f t="shared" si="21"/>
        <v>2.1814722654982011</v>
      </c>
      <c r="Y119" s="109">
        <f t="shared" si="23"/>
        <v>0.17037013938318446</v>
      </c>
      <c r="Z119" s="109">
        <f t="shared" si="24"/>
        <v>0.4677684276190448</v>
      </c>
      <c r="AA119" s="109">
        <f t="shared" si="25"/>
        <v>0.11397434288793105</v>
      </c>
      <c r="AB119" s="110">
        <f t="shared" si="26"/>
        <v>0.24788709010983967</v>
      </c>
      <c r="AC119" s="7">
        <f t="shared" si="22"/>
        <v>1.415</v>
      </c>
      <c r="AD119" s="9" t="str">
        <f>HLOOKUP(AC119,Q119:$T$208,P119,0)</f>
        <v>B</v>
      </c>
    </row>
    <row r="120" spans="1:30" x14ac:dyDescent="0.15">
      <c r="A120" s="1">
        <v>113</v>
      </c>
      <c r="B120" s="1">
        <v>-0.161</v>
      </c>
      <c r="C120" s="1">
        <v>-1.2789999999999999</v>
      </c>
      <c r="D120" s="1">
        <v>0.54800000000000004</v>
      </c>
      <c r="E120" s="1">
        <v>0.89200000000000002</v>
      </c>
      <c r="F120" s="1">
        <v>3.343</v>
      </c>
      <c r="G120" s="1">
        <v>-3.343</v>
      </c>
      <c r="H120" s="1">
        <v>1.232</v>
      </c>
      <c r="I120" s="1">
        <v>-0.25</v>
      </c>
      <c r="J120" s="1">
        <v>-0.40100000000000002</v>
      </c>
      <c r="K120" s="1">
        <v>-0.58099999999999996</v>
      </c>
      <c r="L120" s="1">
        <v>-2.5000000000000001E-2</v>
      </c>
      <c r="M120" s="1">
        <v>-5.0000000000000001E-3</v>
      </c>
      <c r="N120" s="1">
        <v>0.01</v>
      </c>
      <c r="O120" s="1">
        <v>0.02</v>
      </c>
      <c r="P120" s="25">
        <v>89</v>
      </c>
      <c r="Q120" s="7">
        <f t="shared" si="14"/>
        <v>2.927</v>
      </c>
      <c r="R120" s="8">
        <f t="shared" si="15"/>
        <v>3.2910000000000004</v>
      </c>
      <c r="S120" s="8">
        <f t="shared" si="16"/>
        <v>-3.1859999999999999</v>
      </c>
      <c r="T120" s="9">
        <f t="shared" si="17"/>
        <v>-1.224</v>
      </c>
      <c r="U120" s="7">
        <f t="shared" si="18"/>
        <v>18.671531795308965</v>
      </c>
      <c r="V120" s="8">
        <f t="shared" si="19"/>
        <v>26.869719945461231</v>
      </c>
      <c r="W120" s="8">
        <f t="shared" si="20"/>
        <v>4.1336888237397666E-2</v>
      </c>
      <c r="X120" s="8">
        <f t="shared" si="21"/>
        <v>0.29405160495167837</v>
      </c>
      <c r="Y120" s="109">
        <f t="shared" si="23"/>
        <v>0.40699431562749311</v>
      </c>
      <c r="Z120" s="109">
        <f t="shared" si="24"/>
        <v>0.58569502492842662</v>
      </c>
      <c r="AA120" s="109">
        <f t="shared" si="25"/>
        <v>9.0104436651398164E-4</v>
      </c>
      <c r="AB120" s="110">
        <f t="shared" si="26"/>
        <v>6.4096150775664815E-3</v>
      </c>
      <c r="AC120" s="7">
        <f t="shared" si="22"/>
        <v>3.2910000000000004</v>
      </c>
      <c r="AD120" s="9" t="str">
        <f>HLOOKUP(AC120,Q120:$T$208,P120,0)</f>
        <v>B</v>
      </c>
    </row>
    <row r="121" spans="1:30" x14ac:dyDescent="0.15">
      <c r="A121" s="1">
        <v>114</v>
      </c>
      <c r="B121" s="1">
        <v>-0.41299999999999998</v>
      </c>
      <c r="C121" s="1">
        <v>-0.63200000000000001</v>
      </c>
      <c r="D121" s="1">
        <v>0.51800000000000002</v>
      </c>
      <c r="E121" s="1">
        <v>0.52700000000000002</v>
      </c>
      <c r="F121" s="1">
        <v>0.42399999999999999</v>
      </c>
      <c r="G121" s="1">
        <v>-0.42399999999999999</v>
      </c>
      <c r="H121" s="1">
        <v>0.53100000000000003</v>
      </c>
      <c r="I121" s="1">
        <v>0.10199999999999999</v>
      </c>
      <c r="J121" s="1">
        <v>-0.246</v>
      </c>
      <c r="K121" s="1">
        <v>-0.38600000000000001</v>
      </c>
      <c r="L121" s="1">
        <v>-0.41499999999999998</v>
      </c>
      <c r="M121" s="1">
        <v>-0.14699999999999999</v>
      </c>
      <c r="N121" s="1">
        <v>-0.02</v>
      </c>
      <c r="O121" s="1">
        <v>0.58199999999999996</v>
      </c>
      <c r="P121" s="25">
        <v>88</v>
      </c>
      <c r="Q121" s="7">
        <f t="shared" si="14"/>
        <v>-3.3999999999999989E-2</v>
      </c>
      <c r="R121" s="8">
        <f t="shared" si="15"/>
        <v>0.17600000000000002</v>
      </c>
      <c r="S121" s="8">
        <f t="shared" si="16"/>
        <v>-0.17199999999999996</v>
      </c>
      <c r="T121" s="9">
        <f t="shared" si="17"/>
        <v>0.4870000000000001</v>
      </c>
      <c r="U121" s="7">
        <f t="shared" si="18"/>
        <v>0.96657150463750663</v>
      </c>
      <c r="V121" s="8">
        <f t="shared" si="19"/>
        <v>1.1924380586506695</v>
      </c>
      <c r="W121" s="8">
        <f t="shared" si="20"/>
        <v>0.84197917316849991</v>
      </c>
      <c r="X121" s="8">
        <f t="shared" si="21"/>
        <v>1.6274266093785856</v>
      </c>
      <c r="Y121" s="109">
        <f t="shared" si="23"/>
        <v>0.20883421914743383</v>
      </c>
      <c r="Z121" s="109">
        <f t="shared" si="24"/>
        <v>0.25763419433038753</v>
      </c>
      <c r="AA121" s="109">
        <f t="shared" si="25"/>
        <v>0.18191521509108496</v>
      </c>
      <c r="AB121" s="110">
        <f t="shared" si="26"/>
        <v>0.35161637143109381</v>
      </c>
      <c r="AC121" s="7">
        <f t="shared" si="22"/>
        <v>0.4870000000000001</v>
      </c>
      <c r="AD121" s="9" t="str">
        <f>HLOOKUP(AC121,Q121:$T$208,P121,0)</f>
        <v>D</v>
      </c>
    </row>
    <row r="122" spans="1:30" x14ac:dyDescent="0.15">
      <c r="A122" s="1">
        <v>115</v>
      </c>
      <c r="B122" s="1">
        <v>0.71199999999999997</v>
      </c>
      <c r="C122" s="1">
        <v>-1.165</v>
      </c>
      <c r="D122" s="1">
        <v>0.502</v>
      </c>
      <c r="E122" s="1">
        <v>-4.9000000000000002E-2</v>
      </c>
      <c r="F122" s="1">
        <v>0.41</v>
      </c>
      <c r="G122" s="1">
        <v>-0.41</v>
      </c>
      <c r="H122" s="1">
        <v>9.2999999999999999E-2</v>
      </c>
      <c r="I122" s="1">
        <v>6.3E-2</v>
      </c>
      <c r="J122" s="1">
        <v>3.6999999999999998E-2</v>
      </c>
      <c r="K122" s="1">
        <v>-0.193</v>
      </c>
      <c r="L122" s="1">
        <v>-1.7999999999999999E-2</v>
      </c>
      <c r="M122" s="1">
        <v>2E-3</v>
      </c>
      <c r="N122" s="1">
        <v>8.0000000000000002E-3</v>
      </c>
      <c r="O122" s="1">
        <v>8.0000000000000002E-3</v>
      </c>
      <c r="P122" s="25">
        <v>87</v>
      </c>
      <c r="Q122" s="7">
        <f t="shared" si="14"/>
        <v>1.1869999999999998</v>
      </c>
      <c r="R122" s="8">
        <f t="shared" si="15"/>
        <v>-0.66000000000000014</v>
      </c>
      <c r="S122" s="8">
        <f t="shared" si="16"/>
        <v>0.13700000000000004</v>
      </c>
      <c r="T122" s="9">
        <f t="shared" si="17"/>
        <v>-0.36399999999999999</v>
      </c>
      <c r="U122" s="7">
        <f t="shared" si="18"/>
        <v>3.2772347408456235</v>
      </c>
      <c r="V122" s="8">
        <f t="shared" si="19"/>
        <v>0.51685133449169918</v>
      </c>
      <c r="W122" s="8">
        <f t="shared" si="20"/>
        <v>1.1468281485203982</v>
      </c>
      <c r="X122" s="8">
        <f t="shared" si="21"/>
        <v>0.69489119474291061</v>
      </c>
      <c r="Y122" s="109">
        <f t="shared" si="23"/>
        <v>0.58150246458639443</v>
      </c>
      <c r="Z122" s="109">
        <f t="shared" si="24"/>
        <v>9.1708512999022801E-2</v>
      </c>
      <c r="AA122" s="109">
        <f t="shared" si="25"/>
        <v>0.20348966355995221</v>
      </c>
      <c r="AB122" s="110">
        <f t="shared" si="26"/>
        <v>0.12329935885463054</v>
      </c>
      <c r="AC122" s="7">
        <f t="shared" si="22"/>
        <v>1.1869999999999998</v>
      </c>
      <c r="AD122" s="9" t="str">
        <f>HLOOKUP(AC122,Q122:$T$208,P122,0)</f>
        <v>A</v>
      </c>
    </row>
    <row r="123" spans="1:30" x14ac:dyDescent="0.15">
      <c r="A123" s="1">
        <v>116</v>
      </c>
      <c r="B123" s="1">
        <v>0.2</v>
      </c>
      <c r="C123" s="1">
        <v>-2.2090000000000001</v>
      </c>
      <c r="D123" s="1">
        <v>2.34</v>
      </c>
      <c r="E123" s="1">
        <v>-0.33100000000000002</v>
      </c>
      <c r="F123" s="1">
        <v>5.6000000000000001E-2</v>
      </c>
      <c r="G123" s="1">
        <v>-5.6000000000000001E-2</v>
      </c>
      <c r="H123" s="1">
        <v>2.9000000000000001E-2</v>
      </c>
      <c r="I123" s="1">
        <v>2E-3</v>
      </c>
      <c r="J123" s="1">
        <v>0</v>
      </c>
      <c r="K123" s="1">
        <v>-3.1E-2</v>
      </c>
      <c r="L123" s="1">
        <v>-3.3000000000000002E-2</v>
      </c>
      <c r="M123" s="1">
        <v>7.0000000000000001E-3</v>
      </c>
      <c r="N123" s="1">
        <v>1.2E-2</v>
      </c>
      <c r="O123" s="1">
        <v>1.4999999999999999E-2</v>
      </c>
      <c r="P123" s="25">
        <v>86</v>
      </c>
      <c r="Q123" s="7">
        <f t="shared" si="14"/>
        <v>0.26500000000000001</v>
      </c>
      <c r="R123" s="8">
        <f t="shared" si="15"/>
        <v>-2.117</v>
      </c>
      <c r="S123" s="8">
        <f t="shared" si="16"/>
        <v>2.2959999999999998</v>
      </c>
      <c r="T123" s="9">
        <f t="shared" si="17"/>
        <v>-0.35099999999999998</v>
      </c>
      <c r="U123" s="7">
        <f t="shared" si="18"/>
        <v>1.3034309757783689</v>
      </c>
      <c r="V123" s="8">
        <f t="shared" si="19"/>
        <v>0.12039226407986708</v>
      </c>
      <c r="W123" s="8">
        <f t="shared" si="20"/>
        <v>9.9343654121701253</v>
      </c>
      <c r="X123" s="8">
        <f t="shared" si="21"/>
        <v>0.70398375385562095</v>
      </c>
      <c r="Y123" s="109">
        <f t="shared" si="23"/>
        <v>0.10805938863405314</v>
      </c>
      <c r="Z123" s="109">
        <f t="shared" si="24"/>
        <v>9.980976894438949E-3</v>
      </c>
      <c r="AA123" s="109">
        <f t="shared" si="25"/>
        <v>0.82359670197750601</v>
      </c>
      <c r="AB123" s="110">
        <f t="shared" si="26"/>
        <v>5.836293249400204E-2</v>
      </c>
      <c r="AC123" s="7">
        <f t="shared" si="22"/>
        <v>2.2959999999999998</v>
      </c>
      <c r="AD123" s="9" t="str">
        <f>HLOOKUP(AC123,Q123:$T$208,P123,0)</f>
        <v>C</v>
      </c>
    </row>
    <row r="124" spans="1:30" x14ac:dyDescent="0.15">
      <c r="A124" s="1">
        <v>117</v>
      </c>
      <c r="B124" s="1">
        <v>-2.4950000000000001</v>
      </c>
      <c r="C124" s="1">
        <v>-2.5019999999999998</v>
      </c>
      <c r="D124" s="1">
        <v>2.528</v>
      </c>
      <c r="E124" s="1">
        <v>2.4689999999999999</v>
      </c>
      <c r="F124" s="1">
        <v>2.4E-2</v>
      </c>
      <c r="G124" s="1">
        <v>-2.4E-2</v>
      </c>
      <c r="H124" s="1">
        <v>0.154</v>
      </c>
      <c r="I124" s="1">
        <v>-4.0000000000000001E-3</v>
      </c>
      <c r="J124" s="1">
        <v>-0.01</v>
      </c>
      <c r="K124" s="1">
        <v>-0.14000000000000001</v>
      </c>
      <c r="L124" s="1">
        <v>-1.2E-2</v>
      </c>
      <c r="M124" s="1">
        <v>1E-3</v>
      </c>
      <c r="N124" s="1">
        <v>5.0000000000000001E-3</v>
      </c>
      <c r="O124" s="1">
        <v>6.0000000000000001E-3</v>
      </c>
      <c r="P124" s="25">
        <v>85</v>
      </c>
      <c r="Q124" s="7">
        <f t="shared" si="14"/>
        <v>-2.4740000000000002</v>
      </c>
      <c r="R124" s="8">
        <f t="shared" si="15"/>
        <v>-2.323</v>
      </c>
      <c r="S124" s="8">
        <f t="shared" si="16"/>
        <v>2.4990000000000001</v>
      </c>
      <c r="T124" s="9">
        <f t="shared" si="17"/>
        <v>2.5999999999999996</v>
      </c>
      <c r="U124" s="7">
        <f t="shared" si="18"/>
        <v>8.4247195343093467E-2</v>
      </c>
      <c r="V124" s="8">
        <f t="shared" si="19"/>
        <v>9.7979206636784014E-2</v>
      </c>
      <c r="W124" s="8">
        <f t="shared" si="20"/>
        <v>12.170317555959844</v>
      </c>
      <c r="X124" s="8">
        <f t="shared" si="21"/>
        <v>13.463738035001686</v>
      </c>
      <c r="Y124" s="109">
        <f t="shared" si="23"/>
        <v>3.2633357261176504E-3</v>
      </c>
      <c r="Z124" s="109">
        <f t="shared" si="24"/>
        <v>3.7952485436738388E-3</v>
      </c>
      <c r="AA124" s="109">
        <f t="shared" si="25"/>
        <v>0.47142022849329768</v>
      </c>
      <c r="AB124" s="110">
        <f t="shared" si="26"/>
        <v>0.52152118723691088</v>
      </c>
      <c r="AC124" s="7">
        <f t="shared" si="22"/>
        <v>2.5999999999999996</v>
      </c>
      <c r="AD124" s="9" t="str">
        <f>HLOOKUP(AC124,Q124:$T$208,P124,0)</f>
        <v>D</v>
      </c>
    </row>
    <row r="125" spans="1:30" x14ac:dyDescent="0.15">
      <c r="A125" s="1">
        <v>118</v>
      </c>
      <c r="B125" s="1">
        <v>0.44700000000000001</v>
      </c>
      <c r="C125" s="1">
        <v>-0.91300000000000003</v>
      </c>
      <c r="D125" s="1">
        <v>-0.152</v>
      </c>
      <c r="E125" s="1">
        <v>0.61899999999999999</v>
      </c>
      <c r="F125" s="1">
        <v>2.1999999999999999E-2</v>
      </c>
      <c r="G125" s="1">
        <v>-2.1999999999999999E-2</v>
      </c>
      <c r="H125" s="1">
        <v>0.08</v>
      </c>
      <c r="I125" s="1">
        <v>1E-3</v>
      </c>
      <c r="J125" s="1">
        <v>-1.6E-2</v>
      </c>
      <c r="K125" s="1">
        <v>-6.5000000000000002E-2</v>
      </c>
      <c r="L125" s="1">
        <v>-1.4610000000000001</v>
      </c>
      <c r="M125" s="1">
        <v>0.46100000000000002</v>
      </c>
      <c r="N125" s="1">
        <v>0.48299999999999998</v>
      </c>
      <c r="O125" s="1">
        <v>0.51700000000000002</v>
      </c>
      <c r="P125" s="25">
        <v>84</v>
      </c>
      <c r="Q125" s="7">
        <f t="shared" si="14"/>
        <v>0.93100000000000005</v>
      </c>
      <c r="R125" s="8">
        <f t="shared" si="15"/>
        <v>-0.35000000000000003</v>
      </c>
      <c r="S125" s="8">
        <f t="shared" si="16"/>
        <v>0.29299999999999998</v>
      </c>
      <c r="T125" s="9">
        <f t="shared" si="17"/>
        <v>1.1379999999999999</v>
      </c>
      <c r="U125" s="7">
        <f t="shared" si="18"/>
        <v>2.5370449544725853</v>
      </c>
      <c r="V125" s="8">
        <f t="shared" si="19"/>
        <v>0.70468808971871344</v>
      </c>
      <c r="W125" s="8">
        <f t="shared" si="20"/>
        <v>1.3404427904316814</v>
      </c>
      <c r="X125" s="8">
        <f t="shared" si="21"/>
        <v>3.1205210778255728</v>
      </c>
      <c r="Y125" s="109">
        <f t="shared" si="23"/>
        <v>0.32937099606923298</v>
      </c>
      <c r="Z125" s="109">
        <f t="shared" si="24"/>
        <v>9.1485890945526685E-2</v>
      </c>
      <c r="AA125" s="109">
        <f t="shared" si="25"/>
        <v>0.17402252817001701</v>
      </c>
      <c r="AB125" s="110">
        <f t="shared" si="26"/>
        <v>0.40512058481522334</v>
      </c>
      <c r="AC125" s="7">
        <f t="shared" si="22"/>
        <v>1.1379999999999999</v>
      </c>
      <c r="AD125" s="9" t="str">
        <f>HLOOKUP(AC125,Q125:$T$208,P125,0)</f>
        <v>D</v>
      </c>
    </row>
    <row r="126" spans="1:30" x14ac:dyDescent="0.15">
      <c r="A126" s="1">
        <v>119</v>
      </c>
      <c r="B126" s="1">
        <v>-1.9890000000000001</v>
      </c>
      <c r="C126" s="1">
        <v>-2.5299999999999998</v>
      </c>
      <c r="D126" s="1">
        <v>2.0339999999999998</v>
      </c>
      <c r="E126" s="1">
        <v>2.4860000000000002</v>
      </c>
      <c r="F126" s="1">
        <v>1E-3</v>
      </c>
      <c r="G126" s="1">
        <v>-1E-3</v>
      </c>
      <c r="H126" s="1">
        <v>0.39</v>
      </c>
      <c r="I126" s="1">
        <v>8.1000000000000003E-2</v>
      </c>
      <c r="J126" s="1">
        <v>-3.7999999999999999E-2</v>
      </c>
      <c r="K126" s="1">
        <v>-0.432</v>
      </c>
      <c r="L126" s="1">
        <v>-2.802</v>
      </c>
      <c r="M126" s="1">
        <v>0.48699999999999999</v>
      </c>
      <c r="N126" s="1">
        <v>1.099</v>
      </c>
      <c r="O126" s="1">
        <v>1.216</v>
      </c>
      <c r="P126" s="25">
        <v>83</v>
      </c>
      <c r="Q126" s="7">
        <f t="shared" si="14"/>
        <v>-1.4200000000000004</v>
      </c>
      <c r="R126" s="8">
        <f t="shared" si="15"/>
        <v>-1.6519999999999997</v>
      </c>
      <c r="S126" s="8">
        <f t="shared" si="16"/>
        <v>3.0939999999999999</v>
      </c>
      <c r="T126" s="9">
        <f t="shared" si="17"/>
        <v>3.3620000000000005</v>
      </c>
      <c r="U126" s="7">
        <f t="shared" si="18"/>
        <v>0.24171401689703637</v>
      </c>
      <c r="V126" s="8">
        <f t="shared" si="19"/>
        <v>0.19166619264739135</v>
      </c>
      <c r="W126" s="8">
        <f t="shared" si="20"/>
        <v>22.065162338947054</v>
      </c>
      <c r="X126" s="8">
        <f t="shared" si="21"/>
        <v>28.846826877787727</v>
      </c>
      <c r="Y126" s="109">
        <f t="shared" si="23"/>
        <v>4.7076108244597436E-3</v>
      </c>
      <c r="Z126" s="109">
        <f t="shared" si="24"/>
        <v>3.732881753291937E-3</v>
      </c>
      <c r="AA126" s="109">
        <f t="shared" si="25"/>
        <v>0.42974006391419256</v>
      </c>
      <c r="AB126" s="110">
        <f t="shared" si="26"/>
        <v>0.56181944350805579</v>
      </c>
      <c r="AC126" s="7">
        <f t="shared" si="22"/>
        <v>3.3620000000000005</v>
      </c>
      <c r="AD126" s="9" t="str">
        <f>HLOOKUP(AC126,Q126:$T$208,P126,0)</f>
        <v>D</v>
      </c>
    </row>
    <row r="127" spans="1:30" x14ac:dyDescent="0.15">
      <c r="A127" s="1">
        <v>120</v>
      </c>
      <c r="B127" s="1">
        <v>0.47199999999999998</v>
      </c>
      <c r="C127" s="1">
        <v>0.877</v>
      </c>
      <c r="D127" s="1">
        <v>-0.68400000000000005</v>
      </c>
      <c r="E127" s="1">
        <v>-0.66500000000000004</v>
      </c>
      <c r="F127" s="1">
        <v>0.74299999999999999</v>
      </c>
      <c r="G127" s="1">
        <v>-0.74299999999999999</v>
      </c>
      <c r="H127" s="1">
        <v>0.14699999999999999</v>
      </c>
      <c r="I127" s="1">
        <v>4.2000000000000003E-2</v>
      </c>
      <c r="J127" s="1">
        <v>-0.05</v>
      </c>
      <c r="K127" s="1">
        <v>-0.14000000000000001</v>
      </c>
      <c r="L127" s="1">
        <v>-0.36499999999999999</v>
      </c>
      <c r="M127" s="1">
        <v>-0.16300000000000001</v>
      </c>
      <c r="N127" s="1">
        <v>0.24099999999999999</v>
      </c>
      <c r="O127" s="1">
        <v>0.28799999999999998</v>
      </c>
      <c r="P127" s="25">
        <v>82</v>
      </c>
      <c r="Q127" s="7">
        <f t="shared" si="14"/>
        <v>1.0939999999999999</v>
      </c>
      <c r="R127" s="8">
        <f t="shared" si="15"/>
        <v>1.6040000000000001</v>
      </c>
      <c r="S127" s="8">
        <f t="shared" si="16"/>
        <v>-1.2360000000000002</v>
      </c>
      <c r="T127" s="9">
        <f t="shared" si="17"/>
        <v>-1.4239999999999999</v>
      </c>
      <c r="U127" s="7">
        <f t="shared" si="18"/>
        <v>2.9861949948032387</v>
      </c>
      <c r="V127" s="8">
        <f t="shared" si="19"/>
        <v>4.9728842312373116</v>
      </c>
      <c r="W127" s="8">
        <f t="shared" si="20"/>
        <v>0.29054407297440454</v>
      </c>
      <c r="X127" s="8">
        <f t="shared" si="21"/>
        <v>0.24074909196587688</v>
      </c>
      <c r="Y127" s="109">
        <f t="shared" si="23"/>
        <v>0.35171543217296558</v>
      </c>
      <c r="Z127" s="109">
        <f t="shared" si="24"/>
        <v>0.58570861232422688</v>
      </c>
      <c r="AA127" s="109">
        <f t="shared" si="25"/>
        <v>3.4220415736186581E-2</v>
      </c>
      <c r="AB127" s="110">
        <f t="shared" si="26"/>
        <v>2.8355539766620867E-2</v>
      </c>
      <c r="AC127" s="7">
        <f t="shared" si="22"/>
        <v>1.6040000000000001</v>
      </c>
      <c r="AD127" s="9" t="str">
        <f>HLOOKUP(AC127,Q127:$T$208,P127,0)</f>
        <v>B</v>
      </c>
    </row>
    <row r="128" spans="1:30" x14ac:dyDescent="0.15">
      <c r="A128" s="1">
        <v>121</v>
      </c>
      <c r="B128" s="1">
        <v>-2.528</v>
      </c>
      <c r="C128" s="1">
        <v>-2.7330000000000001</v>
      </c>
      <c r="D128" s="1">
        <v>2.4769999999999999</v>
      </c>
      <c r="E128" s="1">
        <v>2.7839999999999998</v>
      </c>
      <c r="F128" s="1">
        <v>1.0999999999999999E-2</v>
      </c>
      <c r="G128" s="1">
        <v>-1.0999999999999999E-2</v>
      </c>
      <c r="H128" s="1">
        <v>0.36599999999999999</v>
      </c>
      <c r="I128" s="1">
        <v>-5.0999999999999997E-2</v>
      </c>
      <c r="J128" s="1">
        <v>-7.2999999999999995E-2</v>
      </c>
      <c r="K128" s="1">
        <v>-0.24199999999999999</v>
      </c>
      <c r="L128" s="1">
        <v>-3.0000000000000001E-3</v>
      </c>
      <c r="M128" s="1">
        <v>-1E-3</v>
      </c>
      <c r="N128" s="1">
        <v>2E-3</v>
      </c>
      <c r="O128" s="1">
        <v>2E-3</v>
      </c>
      <c r="P128" s="25">
        <v>81</v>
      </c>
      <c r="Q128" s="7">
        <f t="shared" si="14"/>
        <v>-2.569</v>
      </c>
      <c r="R128" s="8">
        <f t="shared" si="15"/>
        <v>-2.3569999999999998</v>
      </c>
      <c r="S128" s="8">
        <f t="shared" si="16"/>
        <v>2.3949999999999996</v>
      </c>
      <c r="T128" s="9">
        <f t="shared" si="17"/>
        <v>3.1379999999999999</v>
      </c>
      <c r="U128" s="7">
        <f t="shared" si="18"/>
        <v>7.6612119249867244E-2</v>
      </c>
      <c r="V128" s="8">
        <f t="shared" si="19"/>
        <v>9.4703909182105514E-2</v>
      </c>
      <c r="W128" s="8">
        <f t="shared" si="20"/>
        <v>10.968198059080414</v>
      </c>
      <c r="X128" s="8">
        <f t="shared" si="21"/>
        <v>23.057705301948694</v>
      </c>
      <c r="Y128" s="109">
        <f t="shared" si="23"/>
        <v>2.2403025923645012E-3</v>
      </c>
      <c r="Z128" s="109">
        <f t="shared" si="24"/>
        <v>2.7693453114872673E-3</v>
      </c>
      <c r="AA128" s="109">
        <f t="shared" si="25"/>
        <v>0.32073362264244792</v>
      </c>
      <c r="AB128" s="110">
        <f t="shared" si="26"/>
        <v>0.6742567294537003</v>
      </c>
      <c r="AC128" s="7">
        <f t="shared" si="22"/>
        <v>3.1379999999999999</v>
      </c>
      <c r="AD128" s="9" t="str">
        <f>HLOOKUP(AC128,Q128:$T$208,P128,0)</f>
        <v>D</v>
      </c>
    </row>
    <row r="129" spans="1:30" x14ac:dyDescent="0.15">
      <c r="A129" s="1">
        <v>122</v>
      </c>
      <c r="B129" s="1">
        <v>0.442</v>
      </c>
      <c r="C129" s="1">
        <v>-1.002</v>
      </c>
      <c r="D129" s="1">
        <v>0.69699999999999995</v>
      </c>
      <c r="E129" s="1">
        <v>-0.13700000000000001</v>
      </c>
      <c r="F129" s="1">
        <v>0.80400000000000005</v>
      </c>
      <c r="G129" s="1">
        <v>-0.80400000000000005</v>
      </c>
      <c r="H129" s="1">
        <v>0.223</v>
      </c>
      <c r="I129" s="1">
        <v>0.03</v>
      </c>
      <c r="J129" s="1">
        <v>1.6E-2</v>
      </c>
      <c r="K129" s="1">
        <v>-0.26900000000000002</v>
      </c>
      <c r="L129" s="1">
        <v>-0.254</v>
      </c>
      <c r="M129" s="1">
        <v>7.2999999999999995E-2</v>
      </c>
      <c r="N129" s="1">
        <v>8.8999999999999996E-2</v>
      </c>
      <c r="O129" s="1">
        <v>9.0999999999999998E-2</v>
      </c>
      <c r="P129" s="25">
        <v>80</v>
      </c>
      <c r="Q129" s="7">
        <f t="shared" si="14"/>
        <v>1.349</v>
      </c>
      <c r="R129" s="8">
        <f t="shared" si="15"/>
        <v>9.8000000000000045E-2</v>
      </c>
      <c r="S129" s="8">
        <f t="shared" si="16"/>
        <v>-2.0000000000000989E-3</v>
      </c>
      <c r="T129" s="9">
        <f t="shared" si="17"/>
        <v>-0.64500000000000013</v>
      </c>
      <c r="U129" s="7">
        <f t="shared" si="18"/>
        <v>3.853570033236299</v>
      </c>
      <c r="V129" s="8">
        <f t="shared" si="19"/>
        <v>1.1029627851085078</v>
      </c>
      <c r="W129" s="8">
        <f t="shared" si="20"/>
        <v>0.99800199866733297</v>
      </c>
      <c r="X129" s="8">
        <f t="shared" si="21"/>
        <v>0.5246625421065928</v>
      </c>
      <c r="Y129" s="109">
        <f t="shared" si="23"/>
        <v>0.59476040312506273</v>
      </c>
      <c r="Z129" s="109">
        <f t="shared" si="24"/>
        <v>0.17023139194181411</v>
      </c>
      <c r="AA129" s="109">
        <f t="shared" si="25"/>
        <v>0.15403173315329852</v>
      </c>
      <c r="AB129" s="110">
        <f t="shared" si="26"/>
        <v>8.0976471779824713E-2</v>
      </c>
      <c r="AC129" s="7">
        <f t="shared" si="22"/>
        <v>1.349</v>
      </c>
      <c r="AD129" s="9" t="str">
        <f>HLOOKUP(AC129,Q129:$T$208,P129,0)</f>
        <v>A</v>
      </c>
    </row>
    <row r="130" spans="1:30" x14ac:dyDescent="0.15">
      <c r="A130" s="1">
        <v>123</v>
      </c>
      <c r="B130" s="1">
        <v>-0.96499999999999997</v>
      </c>
      <c r="C130" s="1">
        <v>-0.24099999999999999</v>
      </c>
      <c r="D130" s="1">
        <v>0.874</v>
      </c>
      <c r="E130" s="1">
        <v>0.33200000000000002</v>
      </c>
      <c r="F130" s="1">
        <v>3.4000000000000002E-2</v>
      </c>
      <c r="G130" s="1">
        <v>-3.4000000000000002E-2</v>
      </c>
      <c r="H130" s="1">
        <v>3.2000000000000001E-2</v>
      </c>
      <c r="I130" s="1">
        <v>3.0000000000000001E-3</v>
      </c>
      <c r="J130" s="1">
        <v>-1E-3</v>
      </c>
      <c r="K130" s="1">
        <v>-3.4000000000000002E-2</v>
      </c>
      <c r="L130" s="1">
        <v>-0.08</v>
      </c>
      <c r="M130" s="1">
        <v>2.1000000000000001E-2</v>
      </c>
      <c r="N130" s="1">
        <v>2.9000000000000001E-2</v>
      </c>
      <c r="O130" s="1">
        <v>0.03</v>
      </c>
      <c r="P130" s="25">
        <v>79</v>
      </c>
      <c r="Q130" s="7">
        <f t="shared" si="14"/>
        <v>-0.90699999999999992</v>
      </c>
      <c r="R130" s="8">
        <f t="shared" si="15"/>
        <v>-0.154</v>
      </c>
      <c r="S130" s="8">
        <f t="shared" si="16"/>
        <v>0.86799999999999999</v>
      </c>
      <c r="T130" s="9">
        <f t="shared" si="17"/>
        <v>0.35100000000000009</v>
      </c>
      <c r="U130" s="7">
        <f t="shared" si="18"/>
        <v>0.40373360987746343</v>
      </c>
      <c r="V130" s="8">
        <f t="shared" si="19"/>
        <v>0.8572720210114575</v>
      </c>
      <c r="W130" s="8">
        <f t="shared" si="20"/>
        <v>2.3821418024579781</v>
      </c>
      <c r="X130" s="8">
        <f t="shared" si="21"/>
        <v>1.4204873259121953</v>
      </c>
      <c r="Y130" s="109">
        <f t="shared" si="23"/>
        <v>7.9731976943877625E-2</v>
      </c>
      <c r="Z130" s="109">
        <f t="shared" si="24"/>
        <v>0.16929973463111558</v>
      </c>
      <c r="AA130" s="109">
        <f t="shared" si="25"/>
        <v>0.47044107952338382</v>
      </c>
      <c r="AB130" s="110">
        <f t="shared" si="26"/>
        <v>0.28052720890162297</v>
      </c>
      <c r="AC130" s="7">
        <f t="shared" si="22"/>
        <v>0.86799999999999999</v>
      </c>
      <c r="AD130" s="9" t="str">
        <f>HLOOKUP(AC130,Q130:$T$208,P130,0)</f>
        <v>C</v>
      </c>
    </row>
    <row r="131" spans="1:30" x14ac:dyDescent="0.15">
      <c r="A131" s="1">
        <v>124</v>
      </c>
      <c r="B131" s="1">
        <v>1.1499999999999999</v>
      </c>
      <c r="C131" s="1">
        <v>-1.7170000000000001</v>
      </c>
      <c r="D131" s="1">
        <v>1.54</v>
      </c>
      <c r="E131" s="1">
        <v>-0.97299999999999998</v>
      </c>
      <c r="F131" s="1">
        <v>9.1999999999999998E-2</v>
      </c>
      <c r="G131" s="1">
        <v>-9.1999999999999998E-2</v>
      </c>
      <c r="H131" s="1">
        <v>0.17199999999999999</v>
      </c>
      <c r="I131" s="1">
        <v>4.7E-2</v>
      </c>
      <c r="J131" s="1">
        <v>-6.9000000000000006E-2</v>
      </c>
      <c r="K131" s="1">
        <v>-0.15</v>
      </c>
      <c r="L131" s="1">
        <v>-5.7000000000000002E-2</v>
      </c>
      <c r="M131" s="1">
        <v>8.0000000000000002E-3</v>
      </c>
      <c r="N131" s="1">
        <v>2.3E-2</v>
      </c>
      <c r="O131" s="1">
        <v>2.5000000000000001E-2</v>
      </c>
      <c r="P131" s="25">
        <v>78</v>
      </c>
      <c r="Q131" s="7">
        <f t="shared" si="14"/>
        <v>1.2969999999999999</v>
      </c>
      <c r="R131" s="8">
        <f t="shared" si="15"/>
        <v>-1.4450000000000001</v>
      </c>
      <c r="S131" s="8">
        <f t="shared" si="16"/>
        <v>1.4019999999999999</v>
      </c>
      <c r="T131" s="9">
        <f t="shared" si="17"/>
        <v>-0.88500000000000001</v>
      </c>
      <c r="U131" s="7">
        <f t="shared" si="18"/>
        <v>3.6583052729519321</v>
      </c>
      <c r="V131" s="8">
        <f t="shared" si="19"/>
        <v>0.23574607655586352</v>
      </c>
      <c r="W131" s="8">
        <f t="shared" si="20"/>
        <v>4.0633184825879347</v>
      </c>
      <c r="X131" s="8">
        <f t="shared" si="21"/>
        <v>0.41271417327904963</v>
      </c>
      <c r="Y131" s="109">
        <f t="shared" si="23"/>
        <v>0.43706912267580367</v>
      </c>
      <c r="Z131" s="109">
        <f t="shared" si="24"/>
        <v>2.8165317863534121E-2</v>
      </c>
      <c r="AA131" s="109">
        <f t="shared" si="25"/>
        <v>0.48545731201487446</v>
      </c>
      <c r="AB131" s="110">
        <f t="shared" si="26"/>
        <v>4.9308247445787719E-2</v>
      </c>
      <c r="AC131" s="7">
        <f t="shared" si="22"/>
        <v>1.4019999999999999</v>
      </c>
      <c r="AD131" s="9" t="str">
        <f>HLOOKUP(AC131,Q131:$T$208,P131,0)</f>
        <v>C</v>
      </c>
    </row>
    <row r="132" spans="1:30" x14ac:dyDescent="0.15">
      <c r="A132" s="1">
        <v>125</v>
      </c>
      <c r="B132" s="1">
        <v>-1.9450000000000001</v>
      </c>
      <c r="C132" s="1">
        <v>-3.0910000000000002</v>
      </c>
      <c r="D132" s="1">
        <v>3.9289999999999998</v>
      </c>
      <c r="E132" s="1">
        <v>1.107</v>
      </c>
      <c r="F132" s="1">
        <v>9.7000000000000003E-2</v>
      </c>
      <c r="G132" s="1">
        <v>-9.7000000000000003E-2</v>
      </c>
      <c r="H132" s="1">
        <v>0.11</v>
      </c>
      <c r="I132" s="1">
        <v>-2.4E-2</v>
      </c>
      <c r="J132" s="1">
        <v>-2.7E-2</v>
      </c>
      <c r="K132" s="1">
        <v>-5.8999999999999997E-2</v>
      </c>
      <c r="L132" s="1">
        <v>-1.7999999999999999E-2</v>
      </c>
      <c r="M132" s="1">
        <v>3.0000000000000001E-3</v>
      </c>
      <c r="N132" s="1">
        <v>7.0000000000000001E-3</v>
      </c>
      <c r="O132" s="1">
        <v>8.0000000000000002E-3</v>
      </c>
      <c r="P132" s="25">
        <v>77</v>
      </c>
      <c r="Q132" s="7">
        <f t="shared" si="14"/>
        <v>-1.8690000000000002</v>
      </c>
      <c r="R132" s="8">
        <f t="shared" si="15"/>
        <v>-2.8810000000000002</v>
      </c>
      <c r="S132" s="8">
        <f t="shared" si="16"/>
        <v>3.8119999999999998</v>
      </c>
      <c r="T132" s="9">
        <f t="shared" si="17"/>
        <v>1.123</v>
      </c>
      <c r="U132" s="7">
        <f t="shared" si="18"/>
        <v>0.15427786256447112</v>
      </c>
      <c r="V132" s="8">
        <f t="shared" si="19"/>
        <v>5.6078656129327539E-2</v>
      </c>
      <c r="W132" s="8">
        <f t="shared" si="20"/>
        <v>45.24083010515978</v>
      </c>
      <c r="X132" s="8">
        <f t="shared" si="21"/>
        <v>3.07406257154899</v>
      </c>
      <c r="Y132" s="109">
        <f t="shared" si="23"/>
        <v>3.1793316906672964E-3</v>
      </c>
      <c r="Z132" s="109">
        <f t="shared" si="24"/>
        <v>1.1556593126087562E-3</v>
      </c>
      <c r="AA132" s="109">
        <f t="shared" si="25"/>
        <v>0.93231525556897155</v>
      </c>
      <c r="AB132" s="110">
        <f t="shared" si="26"/>
        <v>6.3349753427752328E-2</v>
      </c>
      <c r="AC132" s="7">
        <f t="shared" si="22"/>
        <v>3.8119999999999998</v>
      </c>
      <c r="AD132" s="9" t="str">
        <f>HLOOKUP(AC132,Q132:$T$208,P132,0)</f>
        <v>C</v>
      </c>
    </row>
    <row r="133" spans="1:30" x14ac:dyDescent="0.15">
      <c r="A133" s="1">
        <v>126</v>
      </c>
      <c r="B133" s="1">
        <v>-1.0369999999999999</v>
      </c>
      <c r="C133" s="1">
        <v>-1.028</v>
      </c>
      <c r="D133" s="1">
        <v>1.032</v>
      </c>
      <c r="E133" s="1">
        <v>1.032</v>
      </c>
      <c r="F133" s="1">
        <v>1.139</v>
      </c>
      <c r="G133" s="1">
        <v>-1.139</v>
      </c>
      <c r="H133" s="1">
        <v>0.88700000000000001</v>
      </c>
      <c r="I133" s="1">
        <v>-0.114</v>
      </c>
      <c r="J133" s="1">
        <v>-0.27800000000000002</v>
      </c>
      <c r="K133" s="1">
        <v>-0.49399999999999999</v>
      </c>
      <c r="L133" s="1">
        <v>-1.7509999999999999</v>
      </c>
      <c r="M133" s="1">
        <v>0.14399999999999999</v>
      </c>
      <c r="N133" s="1">
        <v>0.66100000000000003</v>
      </c>
      <c r="O133" s="1">
        <v>0.94499999999999995</v>
      </c>
      <c r="P133" s="25">
        <v>76</v>
      </c>
      <c r="Q133" s="7">
        <f t="shared" si="14"/>
        <v>0.13200000000000006</v>
      </c>
      <c r="R133" s="8">
        <f t="shared" si="15"/>
        <v>1.1419999999999999</v>
      </c>
      <c r="S133" s="8">
        <f t="shared" si="16"/>
        <v>0.27600000000000002</v>
      </c>
      <c r="T133" s="9">
        <f t="shared" si="17"/>
        <v>0.92400000000000004</v>
      </c>
      <c r="U133" s="7">
        <f t="shared" si="18"/>
        <v>1.1411083192672351</v>
      </c>
      <c r="V133" s="8">
        <f t="shared" si="19"/>
        <v>3.1330281596243679</v>
      </c>
      <c r="W133" s="8">
        <f t="shared" si="20"/>
        <v>1.3178478640273033</v>
      </c>
      <c r="X133" s="8">
        <f t="shared" si="21"/>
        <v>2.5193476526117138</v>
      </c>
      <c r="Y133" s="109">
        <f t="shared" si="23"/>
        <v>0.14068075624274667</v>
      </c>
      <c r="Z133" s="109">
        <f t="shared" si="24"/>
        <v>0.38625322713343263</v>
      </c>
      <c r="AA133" s="109">
        <f t="shared" si="25"/>
        <v>0.16246996976001518</v>
      </c>
      <c r="AB133" s="110">
        <f t="shared" si="26"/>
        <v>0.31059604686380554</v>
      </c>
      <c r="AC133" s="7">
        <f t="shared" si="22"/>
        <v>1.1419999999999999</v>
      </c>
      <c r="AD133" s="9" t="str">
        <f>HLOOKUP(AC133,Q133:$T$208,P133,0)</f>
        <v>B</v>
      </c>
    </row>
    <row r="134" spans="1:30" x14ac:dyDescent="0.15">
      <c r="A134" s="1">
        <v>127</v>
      </c>
      <c r="B134" s="1">
        <v>-0.80400000000000005</v>
      </c>
      <c r="C134" s="1">
        <v>-1.4550000000000001</v>
      </c>
      <c r="D134" s="1">
        <v>1.4370000000000001</v>
      </c>
      <c r="E134" s="1">
        <v>0.82199999999999995</v>
      </c>
      <c r="F134" s="1">
        <v>1.198</v>
      </c>
      <c r="G134" s="1">
        <v>-1.198</v>
      </c>
      <c r="H134" s="1">
        <v>4.4999999999999998E-2</v>
      </c>
      <c r="I134" s="1">
        <v>-3.0000000000000001E-3</v>
      </c>
      <c r="J134" s="1">
        <v>-1.4E-2</v>
      </c>
      <c r="K134" s="1">
        <v>-2.8000000000000001E-2</v>
      </c>
      <c r="L134" s="1">
        <v>-1.4E-2</v>
      </c>
      <c r="M134" s="1">
        <v>3.0000000000000001E-3</v>
      </c>
      <c r="N134" s="1">
        <v>5.0000000000000001E-3</v>
      </c>
      <c r="O134" s="1">
        <v>6.0000000000000001E-3</v>
      </c>
      <c r="P134" s="25">
        <v>75</v>
      </c>
      <c r="Q134" s="7">
        <f t="shared" si="14"/>
        <v>0.39399999999999991</v>
      </c>
      <c r="R134" s="8">
        <f t="shared" si="15"/>
        <v>-0.20900000000000013</v>
      </c>
      <c r="S134" s="8">
        <f t="shared" si="16"/>
        <v>0.23000000000000009</v>
      </c>
      <c r="T134" s="9">
        <f t="shared" si="17"/>
        <v>-0.32800000000000001</v>
      </c>
      <c r="U134" s="7">
        <f t="shared" si="18"/>
        <v>1.4829005486747528</v>
      </c>
      <c r="V134" s="8">
        <f t="shared" si="19"/>
        <v>0.81139523564341132</v>
      </c>
      <c r="W134" s="8">
        <f t="shared" si="20"/>
        <v>1.2586000099294781</v>
      </c>
      <c r="X134" s="8">
        <f t="shared" si="21"/>
        <v>0.72036301970530137</v>
      </c>
      <c r="Y134" s="109">
        <f t="shared" si="23"/>
        <v>0.34701866028634193</v>
      </c>
      <c r="Z134" s="109">
        <f t="shared" si="24"/>
        <v>0.18987739122986486</v>
      </c>
      <c r="AA134" s="109">
        <f t="shared" si="25"/>
        <v>0.29452931936159055</v>
      </c>
      <c r="AB134" s="110">
        <f t="shared" si="26"/>
        <v>0.16857462912220272</v>
      </c>
      <c r="AC134" s="7">
        <f t="shared" si="22"/>
        <v>0.39399999999999991</v>
      </c>
      <c r="AD134" s="9" t="str">
        <f>HLOOKUP(AC134,Q134:$T$208,P134,0)</f>
        <v>A</v>
      </c>
    </row>
    <row r="135" spans="1:30" x14ac:dyDescent="0.15">
      <c r="A135" s="1">
        <v>128</v>
      </c>
      <c r="B135" s="1">
        <v>-1.96</v>
      </c>
      <c r="C135" s="1">
        <v>-1.474</v>
      </c>
      <c r="D135" s="1">
        <v>1.8919999999999999</v>
      </c>
      <c r="E135" s="1">
        <v>1.542</v>
      </c>
      <c r="F135" s="1">
        <v>7.0000000000000007E-2</v>
      </c>
      <c r="G135" s="1">
        <v>-7.0000000000000007E-2</v>
      </c>
      <c r="H135" s="1">
        <v>0.63800000000000001</v>
      </c>
      <c r="I135" s="1">
        <v>0.55400000000000005</v>
      </c>
      <c r="J135" s="1">
        <v>0.39600000000000002</v>
      </c>
      <c r="K135" s="1">
        <v>-1.5880000000000001</v>
      </c>
      <c r="L135" s="1">
        <v>-1.7000000000000001E-2</v>
      </c>
      <c r="M135" s="1">
        <v>0</v>
      </c>
      <c r="N135" s="1">
        <v>5.0000000000000001E-3</v>
      </c>
      <c r="O135" s="1">
        <v>1.2E-2</v>
      </c>
      <c r="P135" s="25">
        <v>74</v>
      </c>
      <c r="Q135" s="7">
        <f t="shared" si="14"/>
        <v>-1.3359999999999999</v>
      </c>
      <c r="R135" s="8">
        <f t="shared" si="15"/>
        <v>-0.7659999999999999</v>
      </c>
      <c r="S135" s="8">
        <f t="shared" si="16"/>
        <v>2.2229999999999999</v>
      </c>
      <c r="T135" s="9">
        <f t="shared" si="17"/>
        <v>2.11</v>
      </c>
      <c r="U135" s="7">
        <f t="shared" si="18"/>
        <v>0.26289514881581172</v>
      </c>
      <c r="V135" s="8">
        <f t="shared" si="19"/>
        <v>0.46486882963276832</v>
      </c>
      <c r="W135" s="8">
        <f t="shared" si="20"/>
        <v>9.2349943329328745</v>
      </c>
      <c r="X135" s="8">
        <f t="shared" si="21"/>
        <v>8.2482412846266602</v>
      </c>
      <c r="Y135" s="109">
        <f t="shared" si="23"/>
        <v>1.4436063623516791E-2</v>
      </c>
      <c r="Z135" s="109">
        <f t="shared" si="24"/>
        <v>2.5526815657865833E-2</v>
      </c>
      <c r="AA135" s="109">
        <f t="shared" si="25"/>
        <v>0.50711078676632348</v>
      </c>
      <c r="AB135" s="110">
        <f t="shared" si="26"/>
        <v>0.45292633395229387</v>
      </c>
      <c r="AC135" s="7">
        <f t="shared" si="22"/>
        <v>2.2229999999999999</v>
      </c>
      <c r="AD135" s="9" t="str">
        <f>HLOOKUP(AC135,Q135:$T$208,P135,0)</f>
        <v>C</v>
      </c>
    </row>
    <row r="136" spans="1:30" x14ac:dyDescent="0.15">
      <c r="A136" s="1">
        <v>129</v>
      </c>
      <c r="B136" s="1">
        <v>-0.91</v>
      </c>
      <c r="C136" s="1">
        <v>-1.2210000000000001</v>
      </c>
      <c r="D136" s="1">
        <v>1.349</v>
      </c>
      <c r="E136" s="1">
        <v>0.78300000000000003</v>
      </c>
      <c r="F136" s="1">
        <v>1.353</v>
      </c>
      <c r="G136" s="1">
        <v>-1.353</v>
      </c>
      <c r="H136" s="1">
        <v>0.36799999999999999</v>
      </c>
      <c r="I136" s="1">
        <v>0</v>
      </c>
      <c r="J136" s="1">
        <v>-6.7000000000000004E-2</v>
      </c>
      <c r="K136" s="1">
        <v>-0.30099999999999999</v>
      </c>
      <c r="L136" s="1">
        <v>-2E-3</v>
      </c>
      <c r="M136" s="1">
        <v>-2E-3</v>
      </c>
      <c r="N136" s="1">
        <v>1E-3</v>
      </c>
      <c r="O136" s="1">
        <v>3.0000000000000001E-3</v>
      </c>
      <c r="P136" s="25">
        <v>73</v>
      </c>
      <c r="Q136" s="7">
        <f t="shared" si="14"/>
        <v>0.44099999999999995</v>
      </c>
      <c r="R136" s="8">
        <f t="shared" si="15"/>
        <v>0.49799999999999989</v>
      </c>
      <c r="S136" s="8">
        <f t="shared" si="16"/>
        <v>-7.0000000000000007E-2</v>
      </c>
      <c r="T136" s="9">
        <f t="shared" si="17"/>
        <v>-0.20399999999999996</v>
      </c>
      <c r="U136" s="7">
        <f t="shared" si="18"/>
        <v>1.5542607023423058</v>
      </c>
      <c r="V136" s="8">
        <f t="shared" si="19"/>
        <v>1.6454271234040727</v>
      </c>
      <c r="W136" s="8">
        <f t="shared" si="20"/>
        <v>0.93239381990594827</v>
      </c>
      <c r="X136" s="8">
        <f t="shared" si="21"/>
        <v>0.8154623711872927</v>
      </c>
      <c r="Y136" s="109">
        <f t="shared" si="23"/>
        <v>0.31414792815428705</v>
      </c>
      <c r="Z136" s="109">
        <f t="shared" si="24"/>
        <v>0.3325745294642441</v>
      </c>
      <c r="AA136" s="109">
        <f t="shared" si="25"/>
        <v>0.18845589179852118</v>
      </c>
      <c r="AB136" s="110">
        <f t="shared" si="26"/>
        <v>0.16482165058294757</v>
      </c>
      <c r="AC136" s="7">
        <f t="shared" si="22"/>
        <v>0.49799999999999989</v>
      </c>
      <c r="AD136" s="9" t="str">
        <f>HLOOKUP(AC136,Q136:$T$208,P136,0)</f>
        <v>B</v>
      </c>
    </row>
    <row r="137" spans="1:30" x14ac:dyDescent="0.15">
      <c r="A137" s="1">
        <v>130</v>
      </c>
      <c r="B137" s="1">
        <v>-2.6120000000000001</v>
      </c>
      <c r="C137" s="1">
        <v>-2.8580000000000001</v>
      </c>
      <c r="D137" s="1">
        <v>2.9670000000000001</v>
      </c>
      <c r="E137" s="1">
        <v>2.5030000000000001</v>
      </c>
      <c r="F137" s="1">
        <v>0.26200000000000001</v>
      </c>
      <c r="G137" s="1">
        <v>-0.26200000000000001</v>
      </c>
      <c r="H137" s="1">
        <v>0.28499999999999998</v>
      </c>
      <c r="I137" s="1">
        <v>-7.2999999999999995E-2</v>
      </c>
      <c r="J137" s="1">
        <v>-8.6999999999999994E-2</v>
      </c>
      <c r="K137" s="1">
        <v>-0.125</v>
      </c>
      <c r="L137" s="1">
        <v>-5.0000000000000001E-3</v>
      </c>
      <c r="M137" s="1">
        <v>1E-3</v>
      </c>
      <c r="N137" s="1">
        <v>2E-3</v>
      </c>
      <c r="O137" s="1">
        <v>2E-3</v>
      </c>
      <c r="P137" s="25">
        <v>72</v>
      </c>
      <c r="Q137" s="7">
        <f t="shared" ref="Q137:Q200" si="27">+B137+F137+I137+M137</f>
        <v>-2.4220000000000002</v>
      </c>
      <c r="R137" s="8">
        <f t="shared" ref="R137:R200" si="28">+C137+F137+H137+M137</f>
        <v>-2.31</v>
      </c>
      <c r="S137" s="8">
        <f t="shared" ref="S137:S200" si="29">+D137+G137+J137+N137</f>
        <v>2.6199999999999997</v>
      </c>
      <c r="T137" s="9">
        <f t="shared" ref="T137:T200" si="30">+E137+G137+H137+M137</f>
        <v>2.5270000000000001</v>
      </c>
      <c r="U137" s="7">
        <f t="shared" ref="U137:U200" si="31">EXP(Q137)</f>
        <v>8.8743951949199568E-2</v>
      </c>
      <c r="V137" s="8">
        <f t="shared" ref="V137:V200" si="32">EXP(R137)</f>
        <v>9.9261251559645658E-2</v>
      </c>
      <c r="W137" s="8">
        <f t="shared" ref="W137:W200" si="33">EXP(S137)</f>
        <v>13.73572358507792</v>
      </c>
      <c r="X137" s="8">
        <f t="shared" ref="X137:X200" si="34">EXP(T137)</f>
        <v>12.515902052587409</v>
      </c>
      <c r="Y137" s="109">
        <f t="shared" si="23"/>
        <v>3.3564746982397155E-3</v>
      </c>
      <c r="Z137" s="109">
        <f t="shared" si="24"/>
        <v>3.7542601164108199E-3</v>
      </c>
      <c r="AA137" s="109">
        <f t="shared" si="25"/>
        <v>0.51951268410629303</v>
      </c>
      <c r="AB137" s="110">
        <f t="shared" si="26"/>
        <v>0.47337658107905645</v>
      </c>
      <c r="AC137" s="7">
        <f t="shared" ref="AC137:AC200" si="35">MAX(Q137:T137)</f>
        <v>2.6199999999999997</v>
      </c>
      <c r="AD137" s="9" t="str">
        <f>HLOOKUP(AC137,Q137:$T$208,P137,0)</f>
        <v>C</v>
      </c>
    </row>
    <row r="138" spans="1:30" x14ac:dyDescent="0.15">
      <c r="A138" s="1">
        <v>131</v>
      </c>
      <c r="B138" s="1">
        <v>-0.23899999999999999</v>
      </c>
      <c r="C138" s="1">
        <v>-0.84299999999999997</v>
      </c>
      <c r="D138" s="1">
        <v>0.26400000000000001</v>
      </c>
      <c r="E138" s="1">
        <v>0.81699999999999995</v>
      </c>
      <c r="F138" s="1">
        <v>2.3E-2</v>
      </c>
      <c r="G138" s="1">
        <v>-2.3E-2</v>
      </c>
      <c r="H138" s="1">
        <v>7.5999999999999998E-2</v>
      </c>
      <c r="I138" s="1">
        <v>2.8000000000000001E-2</v>
      </c>
      <c r="J138" s="1">
        <v>1.0999999999999999E-2</v>
      </c>
      <c r="K138" s="1">
        <v>-0.115</v>
      </c>
      <c r="L138" s="1">
        <v>-2.4039999999999999</v>
      </c>
      <c r="M138" s="1">
        <v>0.48399999999999999</v>
      </c>
      <c r="N138" s="1">
        <v>0.94199999999999995</v>
      </c>
      <c r="O138" s="1">
        <v>0.97799999999999998</v>
      </c>
      <c r="P138" s="25">
        <v>71</v>
      </c>
      <c r="Q138" s="7">
        <f t="shared" si="27"/>
        <v>0.29599999999999999</v>
      </c>
      <c r="R138" s="8">
        <f t="shared" si="28"/>
        <v>-0.26</v>
      </c>
      <c r="S138" s="8">
        <f t="shared" si="29"/>
        <v>1.194</v>
      </c>
      <c r="T138" s="9">
        <f t="shared" si="30"/>
        <v>1.3539999999999999</v>
      </c>
      <c r="U138" s="7">
        <f t="shared" si="31"/>
        <v>1.3444701568320527</v>
      </c>
      <c r="V138" s="8">
        <f t="shared" si="32"/>
        <v>0.77105158580356625</v>
      </c>
      <c r="W138" s="8">
        <f t="shared" si="33"/>
        <v>3.3002558639595994</v>
      </c>
      <c r="X138" s="8">
        <f t="shared" si="34"/>
        <v>3.8728861334110585</v>
      </c>
      <c r="Y138" s="109">
        <f t="shared" ref="Y138:Y201" si="36">U138/SUM($U138:$X138)</f>
        <v>0.14474311854367375</v>
      </c>
      <c r="Z138" s="109">
        <f t="shared" ref="Z138:Z201" si="37">V138/SUM($U138:$X138)</f>
        <v>8.300995787829489E-2</v>
      </c>
      <c r="AA138" s="109">
        <f t="shared" ref="AA138:AA201" si="38">W138/SUM($U138:$X138)</f>
        <v>0.35529931498600775</v>
      </c>
      <c r="AB138" s="110">
        <f t="shared" ref="AB138:AB201" si="39">X138/SUM($U138:$X138)</f>
        <v>0.41694760859202346</v>
      </c>
      <c r="AC138" s="7">
        <f t="shared" si="35"/>
        <v>1.3539999999999999</v>
      </c>
      <c r="AD138" s="9" t="str">
        <f>HLOOKUP(AC138,Q138:$T$208,P138,0)</f>
        <v>D</v>
      </c>
    </row>
    <row r="139" spans="1:30" x14ac:dyDescent="0.15">
      <c r="A139" s="1">
        <v>132</v>
      </c>
      <c r="B139" s="1">
        <v>0.77200000000000002</v>
      </c>
      <c r="C139" s="1">
        <v>2.3159999999999998</v>
      </c>
      <c r="D139" s="1">
        <v>-1.8069999999999999</v>
      </c>
      <c r="E139" s="1">
        <v>-1.2809999999999999</v>
      </c>
      <c r="F139" s="1">
        <v>1.7989999999999999</v>
      </c>
      <c r="G139" s="1">
        <v>-1.7989999999999999</v>
      </c>
      <c r="H139" s="1">
        <v>9.6000000000000002E-2</v>
      </c>
      <c r="I139" s="1">
        <v>-7.0000000000000001E-3</v>
      </c>
      <c r="J139" s="1">
        <v>-2.5000000000000001E-2</v>
      </c>
      <c r="K139" s="1">
        <v>-6.4000000000000001E-2</v>
      </c>
      <c r="L139" s="1">
        <v>-0.14699999999999999</v>
      </c>
      <c r="M139" s="1">
        <v>-2.7E-2</v>
      </c>
      <c r="N139" s="1">
        <v>7.8E-2</v>
      </c>
      <c r="O139" s="1">
        <v>9.6000000000000002E-2</v>
      </c>
      <c r="P139" s="25">
        <v>70</v>
      </c>
      <c r="Q139" s="7">
        <f t="shared" si="27"/>
        <v>2.5369999999999995</v>
      </c>
      <c r="R139" s="8">
        <f t="shared" si="28"/>
        <v>4.1840000000000002</v>
      </c>
      <c r="S139" s="8">
        <f t="shared" si="29"/>
        <v>-3.5529999999999999</v>
      </c>
      <c r="T139" s="9">
        <f t="shared" si="30"/>
        <v>-3.0110000000000001</v>
      </c>
      <c r="U139" s="7">
        <f t="shared" si="31"/>
        <v>12.641688959424986</v>
      </c>
      <c r="V139" s="8">
        <f t="shared" si="32"/>
        <v>65.627840251625244</v>
      </c>
      <c r="W139" s="8">
        <f t="shared" si="33"/>
        <v>2.8638594866991166E-2</v>
      </c>
      <c r="X139" s="8">
        <f t="shared" si="34"/>
        <v>4.9242411719327847E-2</v>
      </c>
      <c r="Y139" s="109">
        <f t="shared" si="36"/>
        <v>0.16135426715839618</v>
      </c>
      <c r="Z139" s="109">
        <f t="shared" si="37"/>
        <v>0.83765168586072747</v>
      </c>
      <c r="AA139" s="109">
        <f t="shared" si="38"/>
        <v>3.6553339526396264E-4</v>
      </c>
      <c r="AB139" s="110">
        <f t="shared" si="39"/>
        <v>6.2851358561234272E-4</v>
      </c>
      <c r="AC139" s="7">
        <f t="shared" si="35"/>
        <v>4.1840000000000002</v>
      </c>
      <c r="AD139" s="9" t="str">
        <f>HLOOKUP(AC139,Q139:$T$208,P139,0)</f>
        <v>B</v>
      </c>
    </row>
    <row r="140" spans="1:30" x14ac:dyDescent="0.15">
      <c r="A140" s="1">
        <v>133</v>
      </c>
      <c r="B140" s="1">
        <v>-0.96299999999999997</v>
      </c>
      <c r="C140" s="1">
        <v>-1.2529999999999999</v>
      </c>
      <c r="D140" s="1">
        <v>1.1379999999999999</v>
      </c>
      <c r="E140" s="1">
        <v>1.077</v>
      </c>
      <c r="F140" s="1">
        <v>1.7999999999999999E-2</v>
      </c>
      <c r="G140" s="1">
        <v>-1.7999999999999999E-2</v>
      </c>
      <c r="H140" s="1">
        <v>0.37</v>
      </c>
      <c r="I140" s="1">
        <v>0.03</v>
      </c>
      <c r="J140" s="1">
        <v>-2.1999999999999999E-2</v>
      </c>
      <c r="K140" s="1">
        <v>-0.379</v>
      </c>
      <c r="L140" s="1">
        <v>-0.32900000000000001</v>
      </c>
      <c r="M140" s="1">
        <v>0.01</v>
      </c>
      <c r="N140" s="1">
        <v>0.14699999999999999</v>
      </c>
      <c r="O140" s="1">
        <v>0.17199999999999999</v>
      </c>
      <c r="P140" s="25">
        <v>69</v>
      </c>
      <c r="Q140" s="7">
        <f t="shared" si="27"/>
        <v>-0.90499999999999992</v>
      </c>
      <c r="R140" s="8">
        <f t="shared" si="28"/>
        <v>-0.85499999999999987</v>
      </c>
      <c r="S140" s="8">
        <f t="shared" si="29"/>
        <v>1.2449999999999999</v>
      </c>
      <c r="T140" s="9">
        <f t="shared" si="30"/>
        <v>1.4389999999999998</v>
      </c>
      <c r="U140" s="7">
        <f t="shared" si="31"/>
        <v>0.40454188510301886</v>
      </c>
      <c r="V140" s="8">
        <f t="shared" si="32"/>
        <v>0.42528319108227419</v>
      </c>
      <c r="W140" s="8">
        <f t="shared" si="33"/>
        <v>3.4729347993368251</v>
      </c>
      <c r="X140" s="8">
        <f t="shared" si="34"/>
        <v>4.2164772308241902</v>
      </c>
      <c r="Y140" s="109">
        <f t="shared" si="36"/>
        <v>4.7485693854166823E-2</v>
      </c>
      <c r="Z140" s="109">
        <f t="shared" si="37"/>
        <v>4.9920337440246189E-2</v>
      </c>
      <c r="AA140" s="109">
        <f t="shared" si="38"/>
        <v>0.40765795762976265</v>
      </c>
      <c r="AB140" s="110">
        <f t="shared" si="39"/>
        <v>0.49493601107582436</v>
      </c>
      <c r="AC140" s="7">
        <f t="shared" si="35"/>
        <v>1.4389999999999998</v>
      </c>
      <c r="AD140" s="9" t="str">
        <f>HLOOKUP(AC140,Q140:$T$208,P140,0)</f>
        <v>D</v>
      </c>
    </row>
    <row r="141" spans="1:30" x14ac:dyDescent="0.15">
      <c r="A141" s="1">
        <v>134</v>
      </c>
      <c r="B141" s="1">
        <v>-2.4569999999999999</v>
      </c>
      <c r="C141" s="1">
        <v>-3.0350000000000001</v>
      </c>
      <c r="D141" s="1">
        <v>2.9420000000000002</v>
      </c>
      <c r="E141" s="1">
        <v>2.5499999999999998</v>
      </c>
      <c r="F141" s="1">
        <v>2.5999999999999999E-2</v>
      </c>
      <c r="G141" s="1">
        <v>-2.5999999999999999E-2</v>
      </c>
      <c r="H141" s="1">
        <v>0.47</v>
      </c>
      <c r="I141" s="1">
        <v>-0.09</v>
      </c>
      <c r="J141" s="1">
        <v>-0.14499999999999999</v>
      </c>
      <c r="K141" s="1">
        <v>-0.23400000000000001</v>
      </c>
      <c r="L141" s="1">
        <v>-4.0000000000000001E-3</v>
      </c>
      <c r="M141" s="1">
        <v>0</v>
      </c>
      <c r="N141" s="1">
        <v>1E-3</v>
      </c>
      <c r="O141" s="1">
        <v>2E-3</v>
      </c>
      <c r="P141" s="25">
        <v>68</v>
      </c>
      <c r="Q141" s="7">
        <f t="shared" si="27"/>
        <v>-2.5209999999999999</v>
      </c>
      <c r="R141" s="8">
        <f t="shared" si="28"/>
        <v>-2.5390000000000006</v>
      </c>
      <c r="S141" s="8">
        <f t="shared" si="29"/>
        <v>2.7720000000000002</v>
      </c>
      <c r="T141" s="9">
        <f t="shared" si="30"/>
        <v>2.9939999999999998</v>
      </c>
      <c r="U141" s="7">
        <f t="shared" si="31"/>
        <v>8.0379187359179705E-2</v>
      </c>
      <c r="V141" s="8">
        <f t="shared" si="32"/>
        <v>7.8945305636813151E-2</v>
      </c>
      <c r="W141" s="8">
        <f t="shared" si="33"/>
        <v>15.990583216370462</v>
      </c>
      <c r="X141" s="8">
        <f t="shared" si="34"/>
        <v>19.965384519317144</v>
      </c>
      <c r="Y141" s="109">
        <f t="shared" si="36"/>
        <v>2.2256274945863705E-3</v>
      </c>
      <c r="Z141" s="109">
        <f t="shared" si="37"/>
        <v>2.1859245977279666E-3</v>
      </c>
      <c r="AA141" s="109">
        <f t="shared" si="38"/>
        <v>0.44276488516602314</v>
      </c>
      <c r="AB141" s="110">
        <f t="shared" si="39"/>
        <v>0.55282356274166244</v>
      </c>
      <c r="AC141" s="7">
        <f t="shared" si="35"/>
        <v>2.9939999999999998</v>
      </c>
      <c r="AD141" s="9" t="str">
        <f>HLOOKUP(AC141,Q141:$T$208,P141,0)</f>
        <v>D</v>
      </c>
    </row>
    <row r="142" spans="1:30" x14ac:dyDescent="0.15">
      <c r="A142" s="1">
        <v>135</v>
      </c>
      <c r="B142" s="1">
        <v>-6.2E-2</v>
      </c>
      <c r="C142" s="1">
        <v>-0.89500000000000002</v>
      </c>
      <c r="D142" s="1">
        <v>0.32900000000000001</v>
      </c>
      <c r="E142" s="1">
        <v>0.629</v>
      </c>
      <c r="F142" s="1">
        <v>0.13100000000000001</v>
      </c>
      <c r="G142" s="1">
        <v>-0.13100000000000001</v>
      </c>
      <c r="H142" s="1">
        <v>2.0529999999999999</v>
      </c>
      <c r="I142" s="1">
        <v>0.89</v>
      </c>
      <c r="J142" s="1">
        <v>-0.35299999999999998</v>
      </c>
      <c r="K142" s="1">
        <v>-2.59</v>
      </c>
      <c r="L142" s="1">
        <v>-5.2779999999999996</v>
      </c>
      <c r="M142" s="1">
        <v>0.58499999999999996</v>
      </c>
      <c r="N142" s="1">
        <v>1.6140000000000001</v>
      </c>
      <c r="O142" s="1">
        <v>3.0790000000000002</v>
      </c>
      <c r="P142" s="25">
        <v>67</v>
      </c>
      <c r="Q142" s="7">
        <f t="shared" si="27"/>
        <v>1.544</v>
      </c>
      <c r="R142" s="8">
        <f t="shared" si="28"/>
        <v>1.8739999999999999</v>
      </c>
      <c r="S142" s="8">
        <f t="shared" si="29"/>
        <v>1.4590000000000001</v>
      </c>
      <c r="T142" s="9">
        <f t="shared" si="30"/>
        <v>3.1360000000000001</v>
      </c>
      <c r="U142" s="7">
        <f t="shared" si="31"/>
        <v>4.6832859985996711</v>
      </c>
      <c r="V142" s="8">
        <f t="shared" si="32"/>
        <v>6.5143015605328101</v>
      </c>
      <c r="W142" s="8">
        <f t="shared" si="33"/>
        <v>4.3016557210791451</v>
      </c>
      <c r="X142" s="8">
        <f t="shared" si="34"/>
        <v>23.011635976027165</v>
      </c>
      <c r="Y142" s="109">
        <f t="shared" si="36"/>
        <v>0.12160942801224085</v>
      </c>
      <c r="Z142" s="109">
        <f t="shared" si="37"/>
        <v>0.16915483848573745</v>
      </c>
      <c r="AA142" s="109">
        <f t="shared" si="38"/>
        <v>0.11169975352827793</v>
      </c>
      <c r="AB142" s="110">
        <f t="shared" si="39"/>
        <v>0.59753597997374364</v>
      </c>
      <c r="AC142" s="7">
        <f t="shared" si="35"/>
        <v>3.1360000000000001</v>
      </c>
      <c r="AD142" s="9" t="str">
        <f>HLOOKUP(AC142,Q142:$T$208,P142,0)</f>
        <v>D</v>
      </c>
    </row>
    <row r="143" spans="1:30" x14ac:dyDescent="0.15">
      <c r="A143" s="1">
        <v>136</v>
      </c>
      <c r="B143" s="1">
        <v>-2.5</v>
      </c>
      <c r="C143" s="1">
        <v>-2.7549999999999999</v>
      </c>
      <c r="D143" s="1">
        <v>2.7040000000000002</v>
      </c>
      <c r="E143" s="1">
        <v>2.5499999999999998</v>
      </c>
      <c r="F143" s="1">
        <v>1.7000000000000001E-2</v>
      </c>
      <c r="G143" s="1">
        <v>-1.7000000000000001E-2</v>
      </c>
      <c r="H143" s="1">
        <v>0.22800000000000001</v>
      </c>
      <c r="I143" s="1">
        <v>-3.0000000000000001E-3</v>
      </c>
      <c r="J143" s="1">
        <v>-7.1999999999999995E-2</v>
      </c>
      <c r="K143" s="1">
        <v>-0.153</v>
      </c>
      <c r="L143" s="1">
        <v>-5.0000000000000001E-3</v>
      </c>
      <c r="M143" s="1">
        <v>1E-3</v>
      </c>
      <c r="N143" s="1">
        <v>2E-3</v>
      </c>
      <c r="O143" s="1">
        <v>2E-3</v>
      </c>
      <c r="P143" s="25">
        <v>66</v>
      </c>
      <c r="Q143" s="7">
        <f t="shared" si="27"/>
        <v>-2.4850000000000003</v>
      </c>
      <c r="R143" s="8">
        <f t="shared" si="28"/>
        <v>-2.5089999999999999</v>
      </c>
      <c r="S143" s="8">
        <f t="shared" si="29"/>
        <v>2.617</v>
      </c>
      <c r="T143" s="9">
        <f t="shared" si="30"/>
        <v>2.762</v>
      </c>
      <c r="U143" s="7">
        <f t="shared" si="31"/>
        <v>8.3325554512082955E-2</v>
      </c>
      <c r="V143" s="8">
        <f t="shared" si="32"/>
        <v>8.1349548127800306E-2</v>
      </c>
      <c r="W143" s="8">
        <f t="shared" si="33"/>
        <v>13.694578163314398</v>
      </c>
      <c r="X143" s="8">
        <f t="shared" si="34"/>
        <v>15.83147425491981</v>
      </c>
      <c r="Y143" s="109">
        <f t="shared" si="36"/>
        <v>2.8064504129614492E-3</v>
      </c>
      <c r="Z143" s="109">
        <f t="shared" si="37"/>
        <v>2.7398974333184473E-3</v>
      </c>
      <c r="AA143" s="109">
        <f t="shared" si="38"/>
        <v>0.46124090942825208</v>
      </c>
      <c r="AB143" s="110">
        <f t="shared" si="39"/>
        <v>0.53321274272546804</v>
      </c>
      <c r="AC143" s="7">
        <f t="shared" si="35"/>
        <v>2.762</v>
      </c>
      <c r="AD143" s="9" t="str">
        <f>HLOOKUP(AC143,Q143:$T$208,P143,0)</f>
        <v>D</v>
      </c>
    </row>
    <row r="144" spans="1:30" x14ac:dyDescent="0.15">
      <c r="A144" s="1">
        <v>137</v>
      </c>
      <c r="B144" s="1">
        <v>-0.41799999999999998</v>
      </c>
      <c r="C144" s="1">
        <v>0.25</v>
      </c>
      <c r="D144" s="1">
        <v>0.48299999999999998</v>
      </c>
      <c r="E144" s="1">
        <v>-0.315</v>
      </c>
      <c r="F144" s="1">
        <v>0.27300000000000002</v>
      </c>
      <c r="G144" s="1">
        <v>-0.27300000000000002</v>
      </c>
      <c r="H144" s="1">
        <v>0.19600000000000001</v>
      </c>
      <c r="I144" s="1">
        <v>0.13600000000000001</v>
      </c>
      <c r="J144" s="1">
        <v>2.5999999999999999E-2</v>
      </c>
      <c r="K144" s="1">
        <v>-0.35799999999999998</v>
      </c>
      <c r="L144" s="1">
        <v>-3.2000000000000001E-2</v>
      </c>
      <c r="M144" s="1">
        <v>-8.9999999999999993E-3</v>
      </c>
      <c r="N144" s="1">
        <v>1.7000000000000001E-2</v>
      </c>
      <c r="O144" s="1">
        <v>2.4E-2</v>
      </c>
      <c r="P144" s="25">
        <v>65</v>
      </c>
      <c r="Q144" s="7">
        <f t="shared" si="27"/>
        <v>-1.7999999999999954E-2</v>
      </c>
      <c r="R144" s="8">
        <f t="shared" si="28"/>
        <v>0.71000000000000008</v>
      </c>
      <c r="S144" s="8">
        <f t="shared" si="29"/>
        <v>0.25299999999999995</v>
      </c>
      <c r="T144" s="9">
        <f t="shared" si="30"/>
        <v>-0.40100000000000008</v>
      </c>
      <c r="U144" s="7">
        <f t="shared" si="31"/>
        <v>0.98216103235830077</v>
      </c>
      <c r="V144" s="8">
        <f t="shared" si="32"/>
        <v>2.0339912586467506</v>
      </c>
      <c r="W144" s="8">
        <f t="shared" si="33"/>
        <v>1.2878832768346302</v>
      </c>
      <c r="X144" s="8">
        <f t="shared" si="34"/>
        <v>0.66965006103793456</v>
      </c>
      <c r="Y144" s="109">
        <f t="shared" si="36"/>
        <v>0.19747147400225606</v>
      </c>
      <c r="Z144" s="109">
        <f t="shared" si="37"/>
        <v>0.40895050681073103</v>
      </c>
      <c r="AA144" s="109">
        <f t="shared" si="38"/>
        <v>0.25893942097125661</v>
      </c>
      <c r="AB144" s="110">
        <f t="shared" si="39"/>
        <v>0.1346385982157563</v>
      </c>
      <c r="AC144" s="7">
        <f t="shared" si="35"/>
        <v>0.71000000000000008</v>
      </c>
      <c r="AD144" s="9" t="str">
        <f>HLOOKUP(AC144,Q144:$T$208,P144,0)</f>
        <v>B</v>
      </c>
    </row>
    <row r="145" spans="1:30" x14ac:dyDescent="0.15">
      <c r="A145" s="1">
        <v>138</v>
      </c>
      <c r="B145" s="1">
        <v>0.17599999999999999</v>
      </c>
      <c r="C145" s="1">
        <v>0.89700000000000002</v>
      </c>
      <c r="D145" s="1">
        <v>-1.117</v>
      </c>
      <c r="E145" s="1">
        <v>4.2999999999999997E-2</v>
      </c>
      <c r="F145" s="1">
        <v>4.117</v>
      </c>
      <c r="G145" s="1">
        <v>-4.117</v>
      </c>
      <c r="H145" s="1">
        <v>2.5779999999999998</v>
      </c>
      <c r="I145" s="1">
        <v>1.1639999999999999</v>
      </c>
      <c r="J145" s="1">
        <v>-0.69299999999999995</v>
      </c>
      <c r="K145" s="1">
        <v>-3.0489999999999999</v>
      </c>
      <c r="L145" s="1">
        <v>-4.6639999999999997</v>
      </c>
      <c r="M145" s="1">
        <v>-0.42599999999999999</v>
      </c>
      <c r="N145" s="1">
        <v>0.96899999999999997</v>
      </c>
      <c r="O145" s="1">
        <v>4.1219999999999999</v>
      </c>
      <c r="P145" s="25">
        <v>64</v>
      </c>
      <c r="Q145" s="7">
        <f t="shared" si="27"/>
        <v>5.0309999999999997</v>
      </c>
      <c r="R145" s="8">
        <f t="shared" si="28"/>
        <v>7.1660000000000004</v>
      </c>
      <c r="S145" s="8">
        <f t="shared" si="29"/>
        <v>-4.9579999999999993</v>
      </c>
      <c r="T145" s="9">
        <f t="shared" si="30"/>
        <v>-1.9219999999999999</v>
      </c>
      <c r="U145" s="7">
        <f t="shared" si="31"/>
        <v>153.08602220031185</v>
      </c>
      <c r="V145" s="8">
        <f t="shared" si="32"/>
        <v>1294.6556092984786</v>
      </c>
      <c r="W145" s="8">
        <f t="shared" si="33"/>
        <v>7.0269677234615123E-3</v>
      </c>
      <c r="X145" s="8">
        <f t="shared" si="34"/>
        <v>0.14631404122463545</v>
      </c>
      <c r="Y145" s="109">
        <f t="shared" si="36"/>
        <v>0.10573005991944877</v>
      </c>
      <c r="Z145" s="109">
        <f t="shared" si="37"/>
        <v>0.89416403391203769</v>
      </c>
      <c r="AA145" s="109">
        <f t="shared" si="38"/>
        <v>4.8532302804331719E-6</v>
      </c>
      <c r="AB145" s="110">
        <f t="shared" si="39"/>
        <v>1.0105293823295836E-4</v>
      </c>
      <c r="AC145" s="7">
        <f t="shared" si="35"/>
        <v>7.1660000000000004</v>
      </c>
      <c r="AD145" s="9" t="str">
        <f>HLOOKUP(AC145,Q145:$T$208,P145,0)</f>
        <v>B</v>
      </c>
    </row>
    <row r="146" spans="1:30" x14ac:dyDescent="0.15">
      <c r="A146" s="1">
        <v>139</v>
      </c>
      <c r="B146" s="1">
        <v>-2.504</v>
      </c>
      <c r="C146" s="1">
        <v>-2.806</v>
      </c>
      <c r="D146" s="1">
        <v>2.3039999999999998</v>
      </c>
      <c r="E146" s="1">
        <v>3.0059999999999998</v>
      </c>
      <c r="F146" s="1">
        <v>0.13200000000000001</v>
      </c>
      <c r="G146" s="1">
        <v>-0.13200000000000001</v>
      </c>
      <c r="H146" s="1">
        <v>0.32400000000000001</v>
      </c>
      <c r="I146" s="1">
        <v>0.2</v>
      </c>
      <c r="J146" s="1">
        <v>-4.7E-2</v>
      </c>
      <c r="K146" s="1">
        <v>-0.47599999999999998</v>
      </c>
      <c r="L146" s="1">
        <v>-5.0000000000000001E-3</v>
      </c>
      <c r="M146" s="1">
        <v>0</v>
      </c>
      <c r="N146" s="1">
        <v>2E-3</v>
      </c>
      <c r="O146" s="1">
        <v>4.0000000000000001E-3</v>
      </c>
      <c r="P146" s="25">
        <v>63</v>
      </c>
      <c r="Q146" s="7">
        <f t="shared" si="27"/>
        <v>-2.1719999999999997</v>
      </c>
      <c r="R146" s="8">
        <f t="shared" si="28"/>
        <v>-2.35</v>
      </c>
      <c r="S146" s="8">
        <f t="shared" si="29"/>
        <v>2.1269999999999993</v>
      </c>
      <c r="T146" s="9">
        <f t="shared" si="30"/>
        <v>3.1979999999999995</v>
      </c>
      <c r="U146" s="7">
        <f t="shared" si="31"/>
        <v>0.11394948988008793</v>
      </c>
      <c r="V146" s="8">
        <f t="shared" si="32"/>
        <v>9.5369162215549613E-2</v>
      </c>
      <c r="W146" s="8">
        <f t="shared" si="33"/>
        <v>8.3896600400679375</v>
      </c>
      <c r="X146" s="8">
        <f t="shared" si="34"/>
        <v>24.483514169081822</v>
      </c>
      <c r="Y146" s="109">
        <f t="shared" si="36"/>
        <v>3.4444045785187627E-3</v>
      </c>
      <c r="Z146" s="109">
        <f t="shared" si="37"/>
        <v>2.882768315421301E-3</v>
      </c>
      <c r="AA146" s="109">
        <f t="shared" si="38"/>
        <v>0.25359818183157634</v>
      </c>
      <c r="AB146" s="110">
        <f t="shared" si="39"/>
        <v>0.74007464527448352</v>
      </c>
      <c r="AC146" s="7">
        <f t="shared" si="35"/>
        <v>3.1979999999999995</v>
      </c>
      <c r="AD146" s="9" t="str">
        <f>HLOOKUP(AC146,Q146:$T$208,P146,0)</f>
        <v>D</v>
      </c>
    </row>
    <row r="147" spans="1:30" x14ac:dyDescent="0.15">
      <c r="A147" s="1">
        <v>140</v>
      </c>
      <c r="B147" s="1">
        <v>-0.105</v>
      </c>
      <c r="C147" s="1">
        <v>7.4999999999999997E-2</v>
      </c>
      <c r="D147" s="1">
        <v>0.224</v>
      </c>
      <c r="E147" s="1">
        <v>-0.19400000000000001</v>
      </c>
      <c r="F147" s="1">
        <v>2.5000000000000001E-2</v>
      </c>
      <c r="G147" s="1">
        <v>-2.5000000000000001E-2</v>
      </c>
      <c r="H147" s="1">
        <v>0.08</v>
      </c>
      <c r="I147" s="1">
        <v>-7.0000000000000001E-3</v>
      </c>
      <c r="J147" s="1">
        <v>-2.5000000000000001E-2</v>
      </c>
      <c r="K147" s="1">
        <v>-4.8000000000000001E-2</v>
      </c>
      <c r="L147" s="1">
        <v>-1.4999999999999999E-2</v>
      </c>
      <c r="M147" s="1">
        <v>2E-3</v>
      </c>
      <c r="N147" s="1">
        <v>5.0000000000000001E-3</v>
      </c>
      <c r="O147" s="1">
        <v>8.0000000000000002E-3</v>
      </c>
      <c r="P147" s="25">
        <v>62</v>
      </c>
      <c r="Q147" s="7">
        <f t="shared" si="27"/>
        <v>-8.4999999999999992E-2</v>
      </c>
      <c r="R147" s="8">
        <f t="shared" si="28"/>
        <v>0.182</v>
      </c>
      <c r="S147" s="8">
        <f t="shared" si="29"/>
        <v>0.17900000000000002</v>
      </c>
      <c r="T147" s="9">
        <f t="shared" si="30"/>
        <v>-0.13700000000000001</v>
      </c>
      <c r="U147" s="7">
        <f t="shared" si="31"/>
        <v>0.91851228440145738</v>
      </c>
      <c r="V147" s="8">
        <f t="shared" si="32"/>
        <v>1.1996141938798683</v>
      </c>
      <c r="W147" s="8">
        <f t="shared" si="33"/>
        <v>1.1960207441678836</v>
      </c>
      <c r="X147" s="8">
        <f t="shared" si="34"/>
        <v>0.87197022613210939</v>
      </c>
      <c r="Y147" s="109">
        <f t="shared" si="36"/>
        <v>0.21941866077186689</v>
      </c>
      <c r="Z147" s="109">
        <f t="shared" si="37"/>
        <v>0.28656964564776349</v>
      </c>
      <c r="AA147" s="109">
        <f t="shared" si="38"/>
        <v>0.28571122498562879</v>
      </c>
      <c r="AB147" s="110">
        <f t="shared" si="39"/>
        <v>0.20830046859474077</v>
      </c>
      <c r="AC147" s="7">
        <f t="shared" si="35"/>
        <v>0.182</v>
      </c>
      <c r="AD147" s="9" t="str">
        <f>HLOOKUP(AC147,Q147:$T$208,P147,0)</f>
        <v>B</v>
      </c>
    </row>
    <row r="148" spans="1:30" x14ac:dyDescent="0.15">
      <c r="A148" s="1">
        <v>141</v>
      </c>
      <c r="B148" s="1">
        <v>-7.4999999999999997E-2</v>
      </c>
      <c r="C148" s="1">
        <v>-1.546</v>
      </c>
      <c r="D148" s="1">
        <v>1.387</v>
      </c>
      <c r="E148" s="1">
        <v>0.23400000000000001</v>
      </c>
      <c r="F148" s="1">
        <v>0.67800000000000005</v>
      </c>
      <c r="G148" s="1">
        <v>-0.67800000000000005</v>
      </c>
      <c r="H148" s="1">
        <v>0.09</v>
      </c>
      <c r="I148" s="1">
        <v>-1.7000000000000001E-2</v>
      </c>
      <c r="J148" s="1">
        <v>-2.4E-2</v>
      </c>
      <c r="K148" s="1">
        <v>-4.9000000000000002E-2</v>
      </c>
      <c r="L148" s="1">
        <v>-9.4E-2</v>
      </c>
      <c r="M148" s="1">
        <v>7.0000000000000001E-3</v>
      </c>
      <c r="N148" s="1">
        <v>4.2000000000000003E-2</v>
      </c>
      <c r="O148" s="1">
        <v>4.4999999999999998E-2</v>
      </c>
      <c r="P148" s="25">
        <v>61</v>
      </c>
      <c r="Q148" s="7">
        <f t="shared" si="27"/>
        <v>0.59300000000000008</v>
      </c>
      <c r="R148" s="8">
        <f t="shared" si="28"/>
        <v>-0.77100000000000002</v>
      </c>
      <c r="S148" s="8">
        <f t="shared" si="29"/>
        <v>0.72699999999999998</v>
      </c>
      <c r="T148" s="9">
        <f t="shared" si="30"/>
        <v>-0.34700000000000009</v>
      </c>
      <c r="U148" s="7">
        <f t="shared" si="31"/>
        <v>1.80940850671596</v>
      </c>
      <c r="V148" s="8">
        <f t="shared" si="32"/>
        <v>0.46255028667230141</v>
      </c>
      <c r="W148" s="8">
        <f t="shared" si="33"/>
        <v>2.0688646943829712</v>
      </c>
      <c r="X148" s="8">
        <f t="shared" si="34"/>
        <v>0.70680532825774944</v>
      </c>
      <c r="Y148" s="109">
        <f t="shared" si="36"/>
        <v>0.35846702930494778</v>
      </c>
      <c r="Z148" s="109">
        <f t="shared" si="37"/>
        <v>9.1637143603636492E-2</v>
      </c>
      <c r="AA148" s="109">
        <f t="shared" si="38"/>
        <v>0.4098686273866245</v>
      </c>
      <c r="AB148" s="110">
        <f t="shared" si="39"/>
        <v>0.1400271997047913</v>
      </c>
      <c r="AC148" s="7">
        <f t="shared" si="35"/>
        <v>0.72699999999999998</v>
      </c>
      <c r="AD148" s="9" t="str">
        <f>HLOOKUP(AC148,Q148:$T$208,P148,0)</f>
        <v>C</v>
      </c>
    </row>
    <row r="149" spans="1:30" x14ac:dyDescent="0.15">
      <c r="A149" s="1">
        <v>142</v>
      </c>
      <c r="B149" s="1">
        <v>-0.52300000000000002</v>
      </c>
      <c r="C149" s="1">
        <v>-0.221</v>
      </c>
      <c r="D149" s="1">
        <v>0.26800000000000002</v>
      </c>
      <c r="E149" s="1">
        <v>0.47599999999999998</v>
      </c>
      <c r="F149" s="1">
        <v>2.5999999999999999E-2</v>
      </c>
      <c r="G149" s="1">
        <v>-2.5999999999999999E-2</v>
      </c>
      <c r="H149" s="1">
        <v>0.505</v>
      </c>
      <c r="I149" s="1">
        <v>0.48699999999999999</v>
      </c>
      <c r="J149" s="1">
        <v>0.46700000000000003</v>
      </c>
      <c r="K149" s="1">
        <v>-1.4590000000000001</v>
      </c>
      <c r="L149" s="1">
        <v>-0.38</v>
      </c>
      <c r="M149" s="1">
        <v>8.6999999999999994E-2</v>
      </c>
      <c r="N149" s="1">
        <v>0.13800000000000001</v>
      </c>
      <c r="O149" s="1">
        <v>0.155</v>
      </c>
      <c r="P149" s="25">
        <v>60</v>
      </c>
      <c r="Q149" s="7">
        <f t="shared" si="27"/>
        <v>7.6999999999999985E-2</v>
      </c>
      <c r="R149" s="8">
        <f t="shared" si="28"/>
        <v>0.39700000000000002</v>
      </c>
      <c r="S149" s="8">
        <f t="shared" si="29"/>
        <v>0.84700000000000009</v>
      </c>
      <c r="T149" s="9">
        <f t="shared" si="30"/>
        <v>1.042</v>
      </c>
      <c r="U149" s="7">
        <f t="shared" si="31"/>
        <v>1.0800420763926002</v>
      </c>
      <c r="V149" s="8">
        <f t="shared" si="32"/>
        <v>1.4873559300513066</v>
      </c>
      <c r="W149" s="8">
        <f t="shared" si="33"/>
        <v>2.3326384292605278</v>
      </c>
      <c r="X149" s="8">
        <f t="shared" si="34"/>
        <v>2.8348811105884675</v>
      </c>
      <c r="Y149" s="109">
        <f t="shared" si="36"/>
        <v>0.139632008994101</v>
      </c>
      <c r="Z149" s="109">
        <f t="shared" si="37"/>
        <v>0.19229111637578458</v>
      </c>
      <c r="AA149" s="109">
        <f t="shared" si="38"/>
        <v>0.30157250097365118</v>
      </c>
      <c r="AB149" s="110">
        <f t="shared" si="39"/>
        <v>0.36650437365646321</v>
      </c>
      <c r="AC149" s="7">
        <f t="shared" si="35"/>
        <v>1.042</v>
      </c>
      <c r="AD149" s="9" t="str">
        <f>HLOOKUP(AC149,Q149:$T$208,P149,0)</f>
        <v>D</v>
      </c>
    </row>
    <row r="150" spans="1:30" x14ac:dyDescent="0.15">
      <c r="A150" s="1">
        <v>143</v>
      </c>
      <c r="B150" s="1">
        <v>-2.5710000000000002</v>
      </c>
      <c r="C150" s="1">
        <v>-3.0649999999999999</v>
      </c>
      <c r="D150" s="1">
        <v>3.1259999999999999</v>
      </c>
      <c r="E150" s="1">
        <v>2.5099999999999998</v>
      </c>
      <c r="F150" s="1">
        <v>2.1999999999999999E-2</v>
      </c>
      <c r="G150" s="1">
        <v>-2.1999999999999999E-2</v>
      </c>
      <c r="H150" s="1">
        <v>0.60099999999999998</v>
      </c>
      <c r="I150" s="1">
        <v>0.216</v>
      </c>
      <c r="J150" s="1">
        <v>0.11600000000000001</v>
      </c>
      <c r="K150" s="1">
        <v>-0.93300000000000005</v>
      </c>
      <c r="L150" s="1">
        <v>-1.2999999999999999E-2</v>
      </c>
      <c r="M150" s="1">
        <v>1E-3</v>
      </c>
      <c r="N150" s="1">
        <v>4.0000000000000001E-3</v>
      </c>
      <c r="O150" s="1">
        <v>7.0000000000000001E-3</v>
      </c>
      <c r="P150" s="25">
        <v>59</v>
      </c>
      <c r="Q150" s="7">
        <f t="shared" si="27"/>
        <v>-2.3320000000000003</v>
      </c>
      <c r="R150" s="8">
        <f t="shared" si="28"/>
        <v>-2.4410000000000003</v>
      </c>
      <c r="S150" s="8">
        <f t="shared" si="29"/>
        <v>3.2240000000000002</v>
      </c>
      <c r="T150" s="9">
        <f t="shared" si="30"/>
        <v>3.09</v>
      </c>
      <c r="U150" s="7">
        <f t="shared" si="31"/>
        <v>9.7101350057185024E-2</v>
      </c>
      <c r="V150" s="8">
        <f t="shared" si="32"/>
        <v>8.7073734176421835E-2</v>
      </c>
      <c r="W150" s="8">
        <f t="shared" si="33"/>
        <v>25.128433154258413</v>
      </c>
      <c r="X150" s="8">
        <f t="shared" si="34"/>
        <v>21.977077975763418</v>
      </c>
      <c r="Y150" s="109">
        <f t="shared" si="36"/>
        <v>2.053330394649857E-3</v>
      </c>
      <c r="Z150" s="109">
        <f t="shared" si="37"/>
        <v>1.8412838220561829E-3</v>
      </c>
      <c r="AA150" s="109">
        <f t="shared" si="38"/>
        <v>0.53137238086987915</v>
      </c>
      <c r="AB150" s="110">
        <f t="shared" si="39"/>
        <v>0.46473300491341479</v>
      </c>
      <c r="AC150" s="7">
        <f t="shared" si="35"/>
        <v>3.2240000000000002</v>
      </c>
      <c r="AD150" s="9" t="str">
        <f>HLOOKUP(AC150,Q150:$T$208,P150,0)</f>
        <v>C</v>
      </c>
    </row>
    <row r="151" spans="1:30" x14ac:dyDescent="0.15">
      <c r="A151" s="1">
        <v>144</v>
      </c>
      <c r="B151" s="1">
        <v>0.33500000000000002</v>
      </c>
      <c r="C151" s="1">
        <v>-0.45900000000000002</v>
      </c>
      <c r="D151" s="1">
        <v>-0.315</v>
      </c>
      <c r="E151" s="1">
        <v>0.439</v>
      </c>
      <c r="F151" s="1">
        <v>5.5E-2</v>
      </c>
      <c r="G151" s="1">
        <v>-5.5E-2</v>
      </c>
      <c r="H151" s="1">
        <v>0.14099999999999999</v>
      </c>
      <c r="I151" s="1">
        <v>0.113</v>
      </c>
      <c r="J151" s="1">
        <v>1.4999999999999999E-2</v>
      </c>
      <c r="K151" s="1">
        <v>-0.26800000000000002</v>
      </c>
      <c r="L151" s="1">
        <v>-0.25700000000000001</v>
      </c>
      <c r="M151" s="1">
        <v>5.2999999999999999E-2</v>
      </c>
      <c r="N151" s="1">
        <v>0.1</v>
      </c>
      <c r="O151" s="1">
        <v>0.105</v>
      </c>
      <c r="P151" s="25">
        <v>58</v>
      </c>
      <c r="Q151" s="7">
        <f t="shared" si="27"/>
        <v>0.55600000000000005</v>
      </c>
      <c r="R151" s="8">
        <f t="shared" si="28"/>
        <v>-0.21000000000000002</v>
      </c>
      <c r="S151" s="8">
        <f t="shared" si="29"/>
        <v>-0.255</v>
      </c>
      <c r="T151" s="9">
        <f t="shared" si="30"/>
        <v>0.57800000000000007</v>
      </c>
      <c r="U151" s="7">
        <f t="shared" si="31"/>
        <v>1.7436837970197381</v>
      </c>
      <c r="V151" s="8">
        <f t="shared" si="32"/>
        <v>0.81058424597018708</v>
      </c>
      <c r="W151" s="8">
        <f t="shared" si="33"/>
        <v>0.77491649796108097</v>
      </c>
      <c r="X151" s="8">
        <f t="shared" si="34"/>
        <v>1.7824699235852406</v>
      </c>
      <c r="Y151" s="109">
        <f t="shared" si="36"/>
        <v>0.34111926170227419</v>
      </c>
      <c r="Z151" s="109">
        <f t="shared" si="37"/>
        <v>0.15857571195273018</v>
      </c>
      <c r="AA151" s="109">
        <f t="shared" si="38"/>
        <v>0.15159798130670107</v>
      </c>
      <c r="AB151" s="110">
        <f t="shared" si="39"/>
        <v>0.34870704503829458</v>
      </c>
      <c r="AC151" s="7">
        <f t="shared" si="35"/>
        <v>0.57800000000000007</v>
      </c>
      <c r="AD151" s="9" t="str">
        <f>HLOOKUP(AC151,Q151:$T$208,P151,0)</f>
        <v>D</v>
      </c>
    </row>
    <row r="152" spans="1:30" x14ac:dyDescent="0.15">
      <c r="A152" s="1">
        <v>145</v>
      </c>
      <c r="B152" s="1">
        <v>1.4999999999999999E-2</v>
      </c>
      <c r="C152" s="1">
        <v>-7.0000000000000007E-2</v>
      </c>
      <c r="D152" s="1">
        <v>0.41599999999999998</v>
      </c>
      <c r="E152" s="1">
        <v>-0.36099999999999999</v>
      </c>
      <c r="F152" s="1">
        <v>0.249</v>
      </c>
      <c r="G152" s="1">
        <v>-0.249</v>
      </c>
      <c r="H152" s="1">
        <v>5.8999999999999997E-2</v>
      </c>
      <c r="I152" s="1">
        <v>2E-3</v>
      </c>
      <c r="J152" s="1">
        <v>-1.7999999999999999E-2</v>
      </c>
      <c r="K152" s="1">
        <v>-4.2999999999999997E-2</v>
      </c>
      <c r="L152" s="1">
        <v>-3.3000000000000002E-2</v>
      </c>
      <c r="M152" s="1">
        <v>3.0000000000000001E-3</v>
      </c>
      <c r="N152" s="1">
        <v>1.2999999999999999E-2</v>
      </c>
      <c r="O152" s="1">
        <v>1.7000000000000001E-2</v>
      </c>
      <c r="P152" s="25">
        <v>57</v>
      </c>
      <c r="Q152" s="7">
        <f t="shared" si="27"/>
        <v>0.26900000000000002</v>
      </c>
      <c r="R152" s="8">
        <f t="shared" si="28"/>
        <v>0.24099999999999999</v>
      </c>
      <c r="S152" s="8">
        <f t="shared" si="29"/>
        <v>0.16200000000000001</v>
      </c>
      <c r="T152" s="9">
        <f t="shared" si="30"/>
        <v>-0.54799999999999993</v>
      </c>
      <c r="U152" s="7">
        <f t="shared" si="31"/>
        <v>1.3086551410464666</v>
      </c>
      <c r="V152" s="8">
        <f t="shared" si="32"/>
        <v>1.272521035308229</v>
      </c>
      <c r="W152" s="8">
        <f t="shared" si="33"/>
        <v>1.1758602413209998</v>
      </c>
      <c r="X152" s="8">
        <f t="shared" si="34"/>
        <v>0.57810486467051969</v>
      </c>
      <c r="Y152" s="109">
        <f t="shared" si="36"/>
        <v>0.30187139375956196</v>
      </c>
      <c r="Z152" s="109">
        <f t="shared" si="37"/>
        <v>0.29353623156187653</v>
      </c>
      <c r="AA152" s="109">
        <f t="shared" si="38"/>
        <v>0.27123919723433193</v>
      </c>
      <c r="AB152" s="110">
        <f t="shared" si="39"/>
        <v>0.13335317744422956</v>
      </c>
      <c r="AC152" s="7">
        <f t="shared" si="35"/>
        <v>0.26900000000000002</v>
      </c>
      <c r="AD152" s="9" t="str">
        <f>HLOOKUP(AC152,Q152:$T$208,P152,0)</f>
        <v>A</v>
      </c>
    </row>
    <row r="153" spans="1:30" x14ac:dyDescent="0.15">
      <c r="A153" s="1">
        <v>146</v>
      </c>
      <c r="B153" s="1">
        <v>1.1679999999999999</v>
      </c>
      <c r="C153" s="1">
        <v>-1.706</v>
      </c>
      <c r="D153" s="1">
        <v>1.3240000000000001</v>
      </c>
      <c r="E153" s="1">
        <v>-0.78600000000000003</v>
      </c>
      <c r="F153" s="1">
        <v>0.24199999999999999</v>
      </c>
      <c r="G153" s="1">
        <v>-0.24199999999999999</v>
      </c>
      <c r="H153" s="1">
        <v>3.5999999999999997E-2</v>
      </c>
      <c r="I153" s="1">
        <v>-1E-3</v>
      </c>
      <c r="J153" s="1">
        <v>-8.9999999999999993E-3</v>
      </c>
      <c r="K153" s="1">
        <v>-2.5000000000000001E-2</v>
      </c>
      <c r="L153" s="1">
        <v>-0.16500000000000001</v>
      </c>
      <c r="M153" s="1">
        <v>-8.0000000000000002E-3</v>
      </c>
      <c r="N153" s="1">
        <v>8.4000000000000005E-2</v>
      </c>
      <c r="O153" s="1">
        <v>8.8999999999999996E-2</v>
      </c>
      <c r="P153" s="25">
        <v>56</v>
      </c>
      <c r="Q153" s="7">
        <f t="shared" si="27"/>
        <v>1.401</v>
      </c>
      <c r="R153" s="8">
        <f t="shared" si="28"/>
        <v>-1.4359999999999999</v>
      </c>
      <c r="S153" s="8">
        <f t="shared" si="29"/>
        <v>1.1570000000000003</v>
      </c>
      <c r="T153" s="9">
        <f t="shared" si="30"/>
        <v>-1</v>
      </c>
      <c r="U153" s="7">
        <f t="shared" si="31"/>
        <v>4.0592571950875387</v>
      </c>
      <c r="V153" s="8">
        <f t="shared" si="32"/>
        <v>0.2378773676686784</v>
      </c>
      <c r="W153" s="8">
        <f t="shared" si="33"/>
        <v>3.1803778166436394</v>
      </c>
      <c r="X153" s="8">
        <f t="shared" si="34"/>
        <v>0.36787944117144233</v>
      </c>
      <c r="Y153" s="109">
        <f t="shared" si="36"/>
        <v>0.51740656017253517</v>
      </c>
      <c r="Z153" s="109">
        <f t="shared" si="37"/>
        <v>3.0320648491378503E-2</v>
      </c>
      <c r="AA153" s="109">
        <f t="shared" si="38"/>
        <v>0.40538164178166503</v>
      </c>
      <c r="AB153" s="110">
        <f t="shared" si="39"/>
        <v>4.6891149554421294E-2</v>
      </c>
      <c r="AC153" s="7">
        <f t="shared" si="35"/>
        <v>1.401</v>
      </c>
      <c r="AD153" s="9" t="str">
        <f>HLOOKUP(AC153,Q153:$T$208,P153,0)</f>
        <v>A</v>
      </c>
    </row>
    <row r="154" spans="1:30" x14ac:dyDescent="0.15">
      <c r="A154" s="1">
        <v>147</v>
      </c>
      <c r="B154" s="1">
        <v>-2.3780000000000001</v>
      </c>
      <c r="C154" s="1">
        <v>-2.8140000000000001</v>
      </c>
      <c r="D154" s="1">
        <v>2.794</v>
      </c>
      <c r="E154" s="1">
        <v>2.3969999999999998</v>
      </c>
      <c r="F154" s="1">
        <v>2.4E-2</v>
      </c>
      <c r="G154" s="1">
        <v>-2.4E-2</v>
      </c>
      <c r="H154" s="1">
        <v>0.23200000000000001</v>
      </c>
      <c r="I154" s="1">
        <v>8.9999999999999993E-3</v>
      </c>
      <c r="J154" s="1">
        <v>-1.2E-2</v>
      </c>
      <c r="K154" s="1">
        <v>-0.22900000000000001</v>
      </c>
      <c r="L154" s="1">
        <v>-3.0000000000000001E-3</v>
      </c>
      <c r="M154" s="1">
        <v>1E-3</v>
      </c>
      <c r="N154" s="1">
        <v>1E-3</v>
      </c>
      <c r="O154" s="1">
        <v>1E-3</v>
      </c>
      <c r="P154" s="25">
        <v>55</v>
      </c>
      <c r="Q154" s="7">
        <f t="shared" si="27"/>
        <v>-2.3440000000000003</v>
      </c>
      <c r="R154" s="8">
        <f t="shared" si="28"/>
        <v>-2.5569999999999999</v>
      </c>
      <c r="S154" s="8">
        <f t="shared" si="29"/>
        <v>2.7589999999999999</v>
      </c>
      <c r="T154" s="9">
        <f t="shared" si="30"/>
        <v>2.6059999999999999</v>
      </c>
      <c r="U154" s="7">
        <f t="shared" si="31"/>
        <v>9.5943097272208733E-2</v>
      </c>
      <c r="V154" s="8">
        <f t="shared" si="32"/>
        <v>7.7537002884094042E-2</v>
      </c>
      <c r="W154" s="8">
        <f t="shared" si="33"/>
        <v>15.784051002600961</v>
      </c>
      <c r="X154" s="8">
        <f t="shared" si="34"/>
        <v>13.544763295918813</v>
      </c>
      <c r="Y154" s="109">
        <f t="shared" si="36"/>
        <v>3.2520554495081644E-3</v>
      </c>
      <c r="Z154" s="109">
        <f t="shared" si="37"/>
        <v>2.62816857008835E-3</v>
      </c>
      <c r="AA154" s="109">
        <f t="shared" si="38"/>
        <v>0.53501096522544611</v>
      </c>
      <c r="AB154" s="110">
        <f t="shared" si="39"/>
        <v>0.4591088107549573</v>
      </c>
      <c r="AC154" s="7">
        <f t="shared" si="35"/>
        <v>2.7589999999999999</v>
      </c>
      <c r="AD154" s="9" t="str">
        <f>HLOOKUP(AC154,Q154:$T$208,P154,0)</f>
        <v>C</v>
      </c>
    </row>
    <row r="155" spans="1:30" x14ac:dyDescent="0.15">
      <c r="A155" s="1">
        <v>148</v>
      </c>
      <c r="B155" s="1">
        <v>-0.96499999999999997</v>
      </c>
      <c r="C155" s="1">
        <v>-1.1479999999999999</v>
      </c>
      <c r="D155" s="1">
        <v>0.95299999999999996</v>
      </c>
      <c r="E155" s="1">
        <v>1.161</v>
      </c>
      <c r="F155" s="1">
        <v>1.1950000000000001</v>
      </c>
      <c r="G155" s="1">
        <v>-1.1950000000000001</v>
      </c>
      <c r="H155" s="1">
        <v>0.93899999999999995</v>
      </c>
      <c r="I155" s="1">
        <v>-0.09</v>
      </c>
      <c r="J155" s="1">
        <v>-0.307</v>
      </c>
      <c r="K155" s="1">
        <v>-0.54200000000000004</v>
      </c>
      <c r="L155" s="1">
        <v>-2.04</v>
      </c>
      <c r="M155" s="1">
        <v>0.185</v>
      </c>
      <c r="N155" s="1">
        <v>0.74299999999999999</v>
      </c>
      <c r="O155" s="1">
        <v>1.1120000000000001</v>
      </c>
      <c r="P155" s="25">
        <v>54</v>
      </c>
      <c r="Q155" s="7">
        <f t="shared" si="27"/>
        <v>0.32500000000000007</v>
      </c>
      <c r="R155" s="8">
        <f t="shared" si="28"/>
        <v>1.171</v>
      </c>
      <c r="S155" s="8">
        <f t="shared" si="29"/>
        <v>0.19399999999999984</v>
      </c>
      <c r="T155" s="9">
        <f t="shared" si="30"/>
        <v>1.0899999999999999</v>
      </c>
      <c r="U155" s="7">
        <f t="shared" si="31"/>
        <v>1.3840306459807514</v>
      </c>
      <c r="V155" s="8">
        <f t="shared" si="32"/>
        <v>3.2252162427004807</v>
      </c>
      <c r="W155" s="8">
        <f t="shared" si="33"/>
        <v>1.214096282956233</v>
      </c>
      <c r="X155" s="8">
        <f t="shared" si="34"/>
        <v>2.9742740725630648</v>
      </c>
      <c r="Y155" s="109">
        <f t="shared" si="36"/>
        <v>0.1573188066226815</v>
      </c>
      <c r="Z155" s="109">
        <f t="shared" si="37"/>
        <v>0.3666011095022999</v>
      </c>
      <c r="AA155" s="109">
        <f t="shared" si="38"/>
        <v>0.13800285341540361</v>
      </c>
      <c r="AB155" s="110">
        <f t="shared" si="39"/>
        <v>0.33807723045961485</v>
      </c>
      <c r="AC155" s="7">
        <f t="shared" si="35"/>
        <v>1.171</v>
      </c>
      <c r="AD155" s="9" t="str">
        <f>HLOOKUP(AC155,Q155:$T$208,P155,0)</f>
        <v>B</v>
      </c>
    </row>
    <row r="156" spans="1:30" x14ac:dyDescent="0.15">
      <c r="A156" s="1">
        <v>149</v>
      </c>
      <c r="B156" s="1">
        <v>0.12</v>
      </c>
      <c r="C156" s="1">
        <v>0.37</v>
      </c>
      <c r="D156" s="1">
        <v>-0.66600000000000004</v>
      </c>
      <c r="E156" s="1">
        <v>0.17599999999999999</v>
      </c>
      <c r="F156" s="1">
        <v>0.17</v>
      </c>
      <c r="G156" s="1">
        <v>-0.17</v>
      </c>
      <c r="H156" s="1">
        <v>2.1920000000000002</v>
      </c>
      <c r="I156" s="1">
        <v>1.6040000000000001</v>
      </c>
      <c r="J156" s="1">
        <v>-1.609</v>
      </c>
      <c r="K156" s="1">
        <v>-2.1869999999999998</v>
      </c>
      <c r="L156" s="1">
        <v>-6.9749999999999996</v>
      </c>
      <c r="M156" s="1">
        <v>-0.38700000000000001</v>
      </c>
      <c r="N156" s="1">
        <v>1.93</v>
      </c>
      <c r="O156" s="1">
        <v>5.4320000000000004</v>
      </c>
      <c r="P156" s="25">
        <v>53</v>
      </c>
      <c r="Q156" s="7">
        <f t="shared" si="27"/>
        <v>1.5070000000000001</v>
      </c>
      <c r="R156" s="8">
        <f t="shared" si="28"/>
        <v>2.3450000000000002</v>
      </c>
      <c r="S156" s="8">
        <f t="shared" si="29"/>
        <v>-0.51500000000000035</v>
      </c>
      <c r="T156" s="9">
        <f t="shared" si="30"/>
        <v>1.8109999999999999</v>
      </c>
      <c r="U156" s="7">
        <f t="shared" si="31"/>
        <v>4.5131709518648639</v>
      </c>
      <c r="V156" s="8">
        <f t="shared" si="32"/>
        <v>10.433272727548918</v>
      </c>
      <c r="W156" s="8">
        <f t="shared" si="33"/>
        <v>0.59750059461823724</v>
      </c>
      <c r="X156" s="8">
        <f t="shared" si="34"/>
        <v>6.1165609359052189</v>
      </c>
      <c r="Y156" s="109">
        <f t="shared" si="36"/>
        <v>0.20835944998154274</v>
      </c>
      <c r="Z156" s="109">
        <f t="shared" si="37"/>
        <v>0.48167263996974652</v>
      </c>
      <c r="AA156" s="109">
        <f t="shared" si="38"/>
        <v>2.758479494486216E-2</v>
      </c>
      <c r="AB156" s="110">
        <f t="shared" si="39"/>
        <v>0.28238311510384856</v>
      </c>
      <c r="AC156" s="7">
        <f t="shared" si="35"/>
        <v>2.3450000000000002</v>
      </c>
      <c r="AD156" s="9" t="str">
        <f>HLOOKUP(AC156,Q156:$T$208,P156,0)</f>
        <v>B</v>
      </c>
    </row>
    <row r="157" spans="1:30" x14ac:dyDescent="0.15">
      <c r="A157" s="1">
        <v>150</v>
      </c>
      <c r="B157" s="1">
        <v>-0.24299999999999999</v>
      </c>
      <c r="C157" s="1">
        <v>1.1579999999999999</v>
      </c>
      <c r="D157" s="1">
        <v>-1.333</v>
      </c>
      <c r="E157" s="1">
        <v>0.41799999999999998</v>
      </c>
      <c r="F157" s="1">
        <v>4.7E-2</v>
      </c>
      <c r="G157" s="1">
        <v>-4.7E-2</v>
      </c>
      <c r="H157" s="1">
        <v>0.72799999999999998</v>
      </c>
      <c r="I157" s="1">
        <v>0.38900000000000001</v>
      </c>
      <c r="J157" s="1">
        <v>1E-3</v>
      </c>
      <c r="K157" s="1">
        <v>-1.1180000000000001</v>
      </c>
      <c r="L157" s="1">
        <v>-4.2990000000000004</v>
      </c>
      <c r="M157" s="1">
        <v>-1.5640000000000001</v>
      </c>
      <c r="N157" s="1">
        <v>2.8330000000000002</v>
      </c>
      <c r="O157" s="1">
        <v>3.03</v>
      </c>
      <c r="P157" s="25">
        <v>52</v>
      </c>
      <c r="Q157" s="7">
        <f t="shared" si="27"/>
        <v>-1.371</v>
      </c>
      <c r="R157" s="8">
        <f t="shared" si="28"/>
        <v>0.36899999999999977</v>
      </c>
      <c r="S157" s="8">
        <f t="shared" si="29"/>
        <v>1.4540000000000002</v>
      </c>
      <c r="T157" s="9">
        <f t="shared" si="30"/>
        <v>-0.46500000000000008</v>
      </c>
      <c r="U157" s="7">
        <f t="shared" si="31"/>
        <v>0.25385297960438669</v>
      </c>
      <c r="V157" s="8">
        <f t="shared" si="32"/>
        <v>1.4462876036747394</v>
      </c>
      <c r="W157" s="8">
        <f t="shared" si="33"/>
        <v>4.2802011236643462</v>
      </c>
      <c r="X157" s="8">
        <f t="shared" si="34"/>
        <v>0.62813510518964077</v>
      </c>
      <c r="Y157" s="109">
        <f t="shared" si="36"/>
        <v>3.8413236033198239E-2</v>
      </c>
      <c r="Z157" s="109">
        <f t="shared" si="37"/>
        <v>0.21885339765728867</v>
      </c>
      <c r="AA157" s="109">
        <f t="shared" si="38"/>
        <v>0.64768345949340855</v>
      </c>
      <c r="AB157" s="110">
        <f t="shared" si="39"/>
        <v>9.5049906816104673E-2</v>
      </c>
      <c r="AC157" s="7">
        <f t="shared" si="35"/>
        <v>1.4540000000000002</v>
      </c>
      <c r="AD157" s="9" t="str">
        <f>HLOOKUP(AC157,Q157:$T$208,P157,0)</f>
        <v>C</v>
      </c>
    </row>
    <row r="158" spans="1:30" x14ac:dyDescent="0.15">
      <c r="A158" s="1">
        <v>151</v>
      </c>
      <c r="B158" s="1">
        <v>-1.5309999999999999</v>
      </c>
      <c r="C158" s="1">
        <v>-1.819</v>
      </c>
      <c r="D158" s="1">
        <v>1.9530000000000001</v>
      </c>
      <c r="E158" s="1">
        <v>1.397</v>
      </c>
      <c r="F158" s="1">
        <v>0.29699999999999999</v>
      </c>
      <c r="G158" s="1">
        <v>-0.29699999999999999</v>
      </c>
      <c r="H158" s="1">
        <v>0.59399999999999997</v>
      </c>
      <c r="I158" s="1">
        <v>-0.14299999999999999</v>
      </c>
      <c r="J158" s="1">
        <v>-0.191</v>
      </c>
      <c r="K158" s="1">
        <v>-0.25900000000000001</v>
      </c>
      <c r="L158" s="1">
        <v>-0.186</v>
      </c>
      <c r="M158" s="1">
        <v>4.0000000000000001E-3</v>
      </c>
      <c r="N158" s="1">
        <v>7.6999999999999999E-2</v>
      </c>
      <c r="O158" s="1">
        <v>0.104</v>
      </c>
      <c r="P158" s="25">
        <v>51</v>
      </c>
      <c r="Q158" s="7">
        <f t="shared" si="27"/>
        <v>-1.373</v>
      </c>
      <c r="R158" s="8">
        <f t="shared" si="28"/>
        <v>-0.92400000000000004</v>
      </c>
      <c r="S158" s="8">
        <f t="shared" si="29"/>
        <v>1.542</v>
      </c>
      <c r="T158" s="9">
        <f t="shared" si="30"/>
        <v>1.698</v>
      </c>
      <c r="U158" s="7">
        <f t="shared" si="31"/>
        <v>0.25334578101283567</v>
      </c>
      <c r="V158" s="8">
        <f t="shared" si="32"/>
        <v>0.39692814882588245</v>
      </c>
      <c r="W158" s="8">
        <f t="shared" si="33"/>
        <v>4.6739287869332093</v>
      </c>
      <c r="X158" s="8">
        <f t="shared" si="34"/>
        <v>5.4630104375435797</v>
      </c>
      <c r="Y158" s="109">
        <f t="shared" si="36"/>
        <v>2.3485749042743514E-2</v>
      </c>
      <c r="Z158" s="109">
        <f t="shared" si="37"/>
        <v>3.6796171833045524E-2</v>
      </c>
      <c r="AA158" s="109">
        <f t="shared" si="38"/>
        <v>0.43328417822756826</v>
      </c>
      <c r="AB158" s="110">
        <f t="shared" si="39"/>
        <v>0.50643390089664264</v>
      </c>
      <c r="AC158" s="7">
        <f t="shared" si="35"/>
        <v>1.698</v>
      </c>
      <c r="AD158" s="9" t="str">
        <f>HLOOKUP(AC158,Q158:$T$208,P158,0)</f>
        <v>D</v>
      </c>
    </row>
    <row r="159" spans="1:30" x14ac:dyDescent="0.15">
      <c r="A159" s="1">
        <v>152</v>
      </c>
      <c r="B159" s="1">
        <v>-0.88100000000000001</v>
      </c>
      <c r="C159" s="1">
        <v>-1.242</v>
      </c>
      <c r="D159" s="1">
        <v>0.82699999999999996</v>
      </c>
      <c r="E159" s="1">
        <v>1.296</v>
      </c>
      <c r="F159" s="1">
        <v>1.016</v>
      </c>
      <c r="G159" s="1">
        <v>-1.016</v>
      </c>
      <c r="H159" s="1">
        <v>1.419</v>
      </c>
      <c r="I159" s="1">
        <v>3.6999999999999998E-2</v>
      </c>
      <c r="J159" s="1">
        <v>-7.1999999999999995E-2</v>
      </c>
      <c r="K159" s="1">
        <v>-1.3839999999999999</v>
      </c>
      <c r="L159" s="1">
        <v>-1.2999999999999999E-2</v>
      </c>
      <c r="M159" s="1">
        <v>1E-3</v>
      </c>
      <c r="N159" s="1">
        <v>4.0000000000000001E-3</v>
      </c>
      <c r="O159" s="1">
        <v>8.0000000000000002E-3</v>
      </c>
      <c r="P159" s="25">
        <v>50</v>
      </c>
      <c r="Q159" s="7">
        <f t="shared" si="27"/>
        <v>0.17300000000000001</v>
      </c>
      <c r="R159" s="8">
        <f t="shared" si="28"/>
        <v>1.194</v>
      </c>
      <c r="S159" s="8">
        <f t="shared" si="29"/>
        <v>-0.25700000000000006</v>
      </c>
      <c r="T159" s="9">
        <f t="shared" si="30"/>
        <v>1.7</v>
      </c>
      <c r="U159" s="7">
        <f t="shared" si="31"/>
        <v>1.1888661050840321</v>
      </c>
      <c r="V159" s="8">
        <f t="shared" si="32"/>
        <v>3.3002558639595994</v>
      </c>
      <c r="W159" s="8">
        <f t="shared" si="33"/>
        <v>0.77336821376544906</v>
      </c>
      <c r="X159" s="8">
        <f t="shared" si="34"/>
        <v>5.4739473917271999</v>
      </c>
      <c r="Y159" s="109">
        <f t="shared" si="36"/>
        <v>0.11073189750608506</v>
      </c>
      <c r="Z159" s="109">
        <f t="shared" si="37"/>
        <v>0.30738835307782625</v>
      </c>
      <c r="AA159" s="109">
        <f t="shared" si="38"/>
        <v>7.2032106403678464E-2</v>
      </c>
      <c r="AB159" s="110">
        <f t="shared" si="39"/>
        <v>0.50984764301241003</v>
      </c>
      <c r="AC159" s="7">
        <f t="shared" si="35"/>
        <v>1.7</v>
      </c>
      <c r="AD159" s="9" t="str">
        <f>HLOOKUP(AC159,Q159:$T$208,P159,0)</f>
        <v>D</v>
      </c>
    </row>
    <row r="160" spans="1:30" x14ac:dyDescent="0.15">
      <c r="A160" s="1">
        <v>153</v>
      </c>
      <c r="B160" s="1">
        <v>0.48699999999999999</v>
      </c>
      <c r="C160" s="1">
        <v>0.501</v>
      </c>
      <c r="D160" s="1">
        <v>-1.149</v>
      </c>
      <c r="E160" s="1">
        <v>0.16</v>
      </c>
      <c r="F160" s="1">
        <v>0.67500000000000004</v>
      </c>
      <c r="G160" s="1">
        <v>-0.67500000000000004</v>
      </c>
      <c r="H160" s="1">
        <v>2.1219999999999999</v>
      </c>
      <c r="I160" s="1">
        <v>1.6020000000000001</v>
      </c>
      <c r="J160" s="1">
        <v>-0.35099999999999998</v>
      </c>
      <c r="K160" s="1">
        <v>-3.3740000000000001</v>
      </c>
      <c r="L160" s="1">
        <v>-8.8109999999999999</v>
      </c>
      <c r="M160" s="1">
        <v>-1.165</v>
      </c>
      <c r="N160" s="1">
        <v>2.21</v>
      </c>
      <c r="O160" s="1">
        <v>7.7670000000000003</v>
      </c>
      <c r="P160" s="25">
        <v>49</v>
      </c>
      <c r="Q160" s="7">
        <f t="shared" si="27"/>
        <v>1.5990000000000002</v>
      </c>
      <c r="R160" s="8">
        <f t="shared" si="28"/>
        <v>2.133</v>
      </c>
      <c r="S160" s="8">
        <f t="shared" si="29"/>
        <v>3.5000000000000142E-2</v>
      </c>
      <c r="T160" s="9">
        <f t="shared" si="30"/>
        <v>0.44199999999999973</v>
      </c>
      <c r="U160" s="7">
        <f t="shared" si="31"/>
        <v>4.9480818676616334</v>
      </c>
      <c r="V160" s="8">
        <f t="shared" si="32"/>
        <v>8.4401493166704196</v>
      </c>
      <c r="W160" s="8">
        <f t="shared" si="33"/>
        <v>1.0356197087996235</v>
      </c>
      <c r="X160" s="8">
        <f t="shared" si="34"/>
        <v>1.5558157404341071</v>
      </c>
      <c r="Y160" s="109">
        <f t="shared" si="36"/>
        <v>0.30964862916902375</v>
      </c>
      <c r="Z160" s="109">
        <f t="shared" si="37"/>
        <v>0.52818056284989223</v>
      </c>
      <c r="AA160" s="109">
        <f t="shared" si="38"/>
        <v>6.4808592854138286E-2</v>
      </c>
      <c r="AB160" s="110">
        <f t="shared" si="39"/>
        <v>9.7362215126945637E-2</v>
      </c>
      <c r="AC160" s="7">
        <f t="shared" si="35"/>
        <v>2.133</v>
      </c>
      <c r="AD160" s="9" t="str">
        <f>HLOOKUP(AC160,Q160:$T$208,P160,0)</f>
        <v>B</v>
      </c>
    </row>
    <row r="161" spans="1:30" x14ac:dyDescent="0.15">
      <c r="A161" s="1">
        <v>154</v>
      </c>
      <c r="B161" s="1">
        <v>0.99199999999999999</v>
      </c>
      <c r="C161" s="1">
        <v>1.839</v>
      </c>
      <c r="D161" s="1">
        <v>-1.3859999999999999</v>
      </c>
      <c r="E161" s="1">
        <v>-1.444</v>
      </c>
      <c r="F161" s="1">
        <v>2.048</v>
      </c>
      <c r="G161" s="1">
        <v>-2.048</v>
      </c>
      <c r="H161" s="1">
        <v>0.52500000000000002</v>
      </c>
      <c r="I161" s="1">
        <v>0.27100000000000002</v>
      </c>
      <c r="J161" s="1">
        <v>-0.20699999999999999</v>
      </c>
      <c r="K161" s="1">
        <v>-0.58899999999999997</v>
      </c>
      <c r="L161" s="1">
        <v>-3.859</v>
      </c>
      <c r="M161" s="1">
        <v>3.1E-2</v>
      </c>
      <c r="N161" s="1">
        <v>0.96799999999999997</v>
      </c>
      <c r="O161" s="1">
        <v>2.86</v>
      </c>
      <c r="P161" s="25">
        <v>48</v>
      </c>
      <c r="Q161" s="7">
        <f t="shared" si="27"/>
        <v>3.3420000000000001</v>
      </c>
      <c r="R161" s="8">
        <f t="shared" si="28"/>
        <v>4.4429999999999996</v>
      </c>
      <c r="S161" s="8">
        <f t="shared" si="29"/>
        <v>-2.673</v>
      </c>
      <c r="T161" s="9">
        <f t="shared" si="30"/>
        <v>-2.9359999999999999</v>
      </c>
      <c r="U161" s="7">
        <f t="shared" si="31"/>
        <v>28.275621434717166</v>
      </c>
      <c r="V161" s="8">
        <f t="shared" si="32"/>
        <v>85.029648367860503</v>
      </c>
      <c r="W161" s="8">
        <f t="shared" si="33"/>
        <v>6.9044779957030414E-2</v>
      </c>
      <c r="X161" s="8">
        <f t="shared" si="34"/>
        <v>5.3077615143599134E-2</v>
      </c>
      <c r="Y161" s="109">
        <f t="shared" si="36"/>
        <v>0.24928388889906905</v>
      </c>
      <c r="Z161" s="109">
        <f t="shared" si="37"/>
        <v>0.74963945410710897</v>
      </c>
      <c r="AA161" s="109">
        <f t="shared" si="38"/>
        <v>6.0871345641713226E-4</v>
      </c>
      <c r="AB161" s="110">
        <f t="shared" si="39"/>
        <v>4.6794353740494055E-4</v>
      </c>
      <c r="AC161" s="7">
        <f t="shared" si="35"/>
        <v>4.4429999999999996</v>
      </c>
      <c r="AD161" s="9" t="str">
        <f>HLOOKUP(AC161,Q161:$T$208,P161,0)</f>
        <v>B</v>
      </c>
    </row>
    <row r="162" spans="1:30" x14ac:dyDescent="0.15">
      <c r="A162" s="1">
        <v>155</v>
      </c>
      <c r="B162" s="1">
        <v>-1.78</v>
      </c>
      <c r="C162" s="1">
        <v>0.23400000000000001</v>
      </c>
      <c r="D162" s="1">
        <v>-0.42499999999999999</v>
      </c>
      <c r="E162" s="1">
        <v>1.97</v>
      </c>
      <c r="F162" s="1">
        <v>0.126</v>
      </c>
      <c r="G162" s="1">
        <v>-0.126</v>
      </c>
      <c r="H162" s="1">
        <v>0.02</v>
      </c>
      <c r="I162" s="1">
        <v>1.0999999999999999E-2</v>
      </c>
      <c r="J162" s="1">
        <v>-2E-3</v>
      </c>
      <c r="K162" s="1">
        <v>-2.9000000000000001E-2</v>
      </c>
      <c r="L162" s="1">
        <v>-8.9999999999999993E-3</v>
      </c>
      <c r="M162" s="1">
        <v>0</v>
      </c>
      <c r="N162" s="1">
        <v>4.0000000000000001E-3</v>
      </c>
      <c r="O162" s="1">
        <v>5.0000000000000001E-3</v>
      </c>
      <c r="P162" s="25">
        <v>47</v>
      </c>
      <c r="Q162" s="7">
        <f t="shared" si="27"/>
        <v>-1.643</v>
      </c>
      <c r="R162" s="8">
        <f t="shared" si="28"/>
        <v>0.38</v>
      </c>
      <c r="S162" s="8">
        <f t="shared" si="29"/>
        <v>-0.54899999999999993</v>
      </c>
      <c r="T162" s="9">
        <f t="shared" si="30"/>
        <v>1.8639999999999999</v>
      </c>
      <c r="U162" s="7">
        <f t="shared" si="31"/>
        <v>0.19339897420195362</v>
      </c>
      <c r="V162" s="8">
        <f t="shared" si="32"/>
        <v>1.4622845894342245</v>
      </c>
      <c r="W162" s="8">
        <f t="shared" si="33"/>
        <v>0.57752704876195471</v>
      </c>
      <c r="X162" s="8">
        <f t="shared" si="34"/>
        <v>6.4494831769974548</v>
      </c>
      <c r="Y162" s="109">
        <f t="shared" si="36"/>
        <v>2.2274075176779481E-2</v>
      </c>
      <c r="Z162" s="109">
        <f t="shared" si="37"/>
        <v>0.16841370027584673</v>
      </c>
      <c r="AA162" s="109">
        <f t="shared" si="38"/>
        <v>6.6514731806769964E-2</v>
      </c>
      <c r="AB162" s="110">
        <f t="shared" si="39"/>
        <v>0.7427974927406038</v>
      </c>
      <c r="AC162" s="7">
        <f t="shared" si="35"/>
        <v>1.8639999999999999</v>
      </c>
      <c r="AD162" s="9" t="str">
        <f>HLOOKUP(AC162,Q162:$T$208,P162,0)</f>
        <v>D</v>
      </c>
    </row>
    <row r="163" spans="1:30" x14ac:dyDescent="0.15">
      <c r="A163" s="1">
        <v>156</v>
      </c>
      <c r="B163" s="1">
        <v>0.253</v>
      </c>
      <c r="C163" s="1">
        <v>-1.08</v>
      </c>
      <c r="D163" s="1">
        <v>1.022</v>
      </c>
      <c r="E163" s="1">
        <v>-0.19500000000000001</v>
      </c>
      <c r="F163" s="1">
        <v>3.2290000000000001</v>
      </c>
      <c r="G163" s="1">
        <v>-3.2290000000000001</v>
      </c>
      <c r="H163" s="1">
        <v>1.3049999999999999</v>
      </c>
      <c r="I163" s="1">
        <v>-0.14699999999999999</v>
      </c>
      <c r="J163" s="1">
        <v>-0.27200000000000002</v>
      </c>
      <c r="K163" s="1">
        <v>-0.88600000000000001</v>
      </c>
      <c r="L163" s="1">
        <v>-6.4000000000000001E-2</v>
      </c>
      <c r="M163" s="1">
        <v>2E-3</v>
      </c>
      <c r="N163" s="1">
        <v>2.1000000000000001E-2</v>
      </c>
      <c r="O163" s="1">
        <v>4.2000000000000003E-2</v>
      </c>
      <c r="P163" s="25">
        <v>46</v>
      </c>
      <c r="Q163" s="7">
        <f t="shared" si="27"/>
        <v>3.3370000000000002</v>
      </c>
      <c r="R163" s="8">
        <f t="shared" si="28"/>
        <v>3.4559999999999995</v>
      </c>
      <c r="S163" s="8">
        <f t="shared" si="29"/>
        <v>-2.4580000000000002</v>
      </c>
      <c r="T163" s="9">
        <f t="shared" si="30"/>
        <v>-2.117</v>
      </c>
      <c r="U163" s="7">
        <f t="shared" si="31"/>
        <v>28.134596184471679</v>
      </c>
      <c r="V163" s="8">
        <f t="shared" si="32"/>
        <v>31.68996280537915</v>
      </c>
      <c r="W163" s="8">
        <f t="shared" si="33"/>
        <v>8.5605991853128033E-2</v>
      </c>
      <c r="X163" s="8">
        <f t="shared" si="34"/>
        <v>0.12039226407986708</v>
      </c>
      <c r="Y163" s="109">
        <f t="shared" si="36"/>
        <v>0.46867124803256227</v>
      </c>
      <c r="Z163" s="109">
        <f t="shared" si="37"/>
        <v>0.52789719535053714</v>
      </c>
      <c r="AA163" s="109">
        <f t="shared" si="38"/>
        <v>1.4260402665034475E-3</v>
      </c>
      <c r="AB163" s="110">
        <f t="shared" si="39"/>
        <v>2.0055163503970752E-3</v>
      </c>
      <c r="AC163" s="7">
        <f t="shared" si="35"/>
        <v>3.4559999999999995</v>
      </c>
      <c r="AD163" s="9" t="str">
        <f>HLOOKUP(AC163,Q163:$T$208,P163,0)</f>
        <v>B</v>
      </c>
    </row>
    <row r="164" spans="1:30" x14ac:dyDescent="0.15">
      <c r="A164" s="1">
        <v>157</v>
      </c>
      <c r="B164" s="1">
        <v>-0.18099999999999999</v>
      </c>
      <c r="C164" s="1">
        <v>-0.20100000000000001</v>
      </c>
      <c r="D164" s="1">
        <v>0.14199999999999999</v>
      </c>
      <c r="E164" s="1">
        <v>0.24099999999999999</v>
      </c>
      <c r="F164" s="1">
        <v>3.7999999999999999E-2</v>
      </c>
      <c r="G164" s="1">
        <v>-3.7999999999999999E-2</v>
      </c>
      <c r="H164" s="1">
        <v>0.34799999999999998</v>
      </c>
      <c r="I164" s="1">
        <v>0.27</v>
      </c>
      <c r="J164" s="1">
        <v>0.14000000000000001</v>
      </c>
      <c r="K164" s="1">
        <v>-0.75800000000000001</v>
      </c>
      <c r="L164" s="1">
        <v>-2.5049999999999999</v>
      </c>
      <c r="M164" s="1">
        <v>3.1E-2</v>
      </c>
      <c r="N164" s="1">
        <v>1.208</v>
      </c>
      <c r="O164" s="1">
        <v>1.266</v>
      </c>
      <c r="P164" s="25">
        <v>45</v>
      </c>
      <c r="Q164" s="7">
        <f t="shared" si="27"/>
        <v>0.15800000000000003</v>
      </c>
      <c r="R164" s="8">
        <f t="shared" si="28"/>
        <v>0.21599999999999997</v>
      </c>
      <c r="S164" s="8">
        <f t="shared" si="29"/>
        <v>1.452</v>
      </c>
      <c r="T164" s="9">
        <f t="shared" si="30"/>
        <v>0.58199999999999996</v>
      </c>
      <c r="U164" s="7">
        <f t="shared" si="31"/>
        <v>1.1711661947076695</v>
      </c>
      <c r="V164" s="8">
        <f t="shared" si="32"/>
        <v>1.2411023790006717</v>
      </c>
      <c r="W164" s="8">
        <f t="shared" si="33"/>
        <v>4.2716492761151814</v>
      </c>
      <c r="X164" s="8">
        <f t="shared" si="34"/>
        <v>1.7896140820710107</v>
      </c>
      <c r="Y164" s="109">
        <f t="shared" si="36"/>
        <v>0.13821464344748355</v>
      </c>
      <c r="Z164" s="109">
        <f t="shared" si="37"/>
        <v>0.14646813028804895</v>
      </c>
      <c r="AA164" s="109">
        <f t="shared" si="38"/>
        <v>0.50411673791381051</v>
      </c>
      <c r="AB164" s="110">
        <f t="shared" si="39"/>
        <v>0.21120048835065688</v>
      </c>
      <c r="AC164" s="7">
        <f t="shared" si="35"/>
        <v>1.452</v>
      </c>
      <c r="AD164" s="9" t="str">
        <f>HLOOKUP(AC164,Q164:$T$208,P164,0)</f>
        <v>C</v>
      </c>
    </row>
    <row r="165" spans="1:30" x14ac:dyDescent="0.15">
      <c r="A165" s="1">
        <v>158</v>
      </c>
      <c r="B165" s="1">
        <v>-0.96599999999999997</v>
      </c>
      <c r="C165" s="1">
        <v>-0.97699999999999998</v>
      </c>
      <c r="D165" s="1">
        <v>0.97</v>
      </c>
      <c r="E165" s="1">
        <v>0.97399999999999998</v>
      </c>
      <c r="F165" s="1">
        <v>1.095</v>
      </c>
      <c r="G165" s="1">
        <v>-1.095</v>
      </c>
      <c r="H165" s="1">
        <v>1.0089999999999999</v>
      </c>
      <c r="I165" s="1">
        <v>-0.155</v>
      </c>
      <c r="J165" s="1">
        <v>-0.29299999999999998</v>
      </c>
      <c r="K165" s="1">
        <v>-0.56100000000000005</v>
      </c>
      <c r="L165" s="1">
        <v>-2.0760000000000001</v>
      </c>
      <c r="M165" s="1">
        <v>0.24</v>
      </c>
      <c r="N165" s="1">
        <v>0.73099999999999998</v>
      </c>
      <c r="O165" s="1">
        <v>1.1040000000000001</v>
      </c>
      <c r="P165" s="25">
        <v>44</v>
      </c>
      <c r="Q165" s="7">
        <f t="shared" si="27"/>
        <v>0.214</v>
      </c>
      <c r="R165" s="8">
        <f t="shared" si="28"/>
        <v>1.3669999999999998</v>
      </c>
      <c r="S165" s="8">
        <f t="shared" si="29"/>
        <v>0.313</v>
      </c>
      <c r="T165" s="9">
        <f t="shared" si="30"/>
        <v>1.1279999999999999</v>
      </c>
      <c r="U165" s="7">
        <f t="shared" si="31"/>
        <v>1.2386226547934522</v>
      </c>
      <c r="V165" s="8">
        <f t="shared" si="32"/>
        <v>3.9235623347663857</v>
      </c>
      <c r="W165" s="8">
        <f t="shared" si="33"/>
        <v>1.3675215310276052</v>
      </c>
      <c r="X165" s="8">
        <f t="shared" si="34"/>
        <v>3.0894713743119828</v>
      </c>
      <c r="Y165" s="109">
        <f t="shared" si="36"/>
        <v>0.1287659577904503</v>
      </c>
      <c r="Z165" s="109">
        <f t="shared" si="37"/>
        <v>0.4078895699441068</v>
      </c>
      <c r="AA165" s="109">
        <f t="shared" si="38"/>
        <v>0.14216615452685766</v>
      </c>
      <c r="AB165" s="110">
        <f t="shared" si="39"/>
        <v>0.32117831773858518</v>
      </c>
      <c r="AC165" s="7">
        <f t="shared" si="35"/>
        <v>1.3669999999999998</v>
      </c>
      <c r="AD165" s="9" t="str">
        <f>HLOOKUP(AC165,Q165:$T$208,P165,0)</f>
        <v>B</v>
      </c>
    </row>
    <row r="166" spans="1:30" x14ac:dyDescent="0.15">
      <c r="A166" s="1">
        <v>159</v>
      </c>
      <c r="B166" s="1">
        <v>-0.80600000000000005</v>
      </c>
      <c r="C166" s="1">
        <v>0.44</v>
      </c>
      <c r="D166" s="1">
        <v>0.14499999999999999</v>
      </c>
      <c r="E166" s="1">
        <v>0.222</v>
      </c>
      <c r="F166" s="1">
        <v>0.24199999999999999</v>
      </c>
      <c r="G166" s="1">
        <v>-0.24199999999999999</v>
      </c>
      <c r="H166" s="1">
        <v>0.83599999999999997</v>
      </c>
      <c r="I166" s="1">
        <v>0.33400000000000002</v>
      </c>
      <c r="J166" s="1">
        <v>9.2999999999999999E-2</v>
      </c>
      <c r="K166" s="1">
        <v>-1.264</v>
      </c>
      <c r="L166" s="1">
        <v>-0.95899999999999996</v>
      </c>
      <c r="M166" s="1">
        <v>6.6000000000000003E-2</v>
      </c>
      <c r="N166" s="1">
        <v>0.29199999999999998</v>
      </c>
      <c r="O166" s="1">
        <v>0.60099999999999998</v>
      </c>
      <c r="P166" s="25">
        <v>43</v>
      </c>
      <c r="Q166" s="7">
        <f t="shared" si="27"/>
        <v>-0.16400000000000003</v>
      </c>
      <c r="R166" s="8">
        <f t="shared" si="28"/>
        <v>1.5839999999999999</v>
      </c>
      <c r="S166" s="8">
        <f t="shared" si="29"/>
        <v>0.28799999999999998</v>
      </c>
      <c r="T166" s="9">
        <f t="shared" si="30"/>
        <v>0.8819999999999999</v>
      </c>
      <c r="U166" s="7">
        <f t="shared" si="31"/>
        <v>0.84874202188020675</v>
      </c>
      <c r="V166" s="8">
        <f t="shared" si="32"/>
        <v>4.8744145259668956</v>
      </c>
      <c r="W166" s="8">
        <f t="shared" si="33"/>
        <v>1.3337573041233846</v>
      </c>
      <c r="X166" s="8">
        <f t="shared" si="34"/>
        <v>2.4157263308455978</v>
      </c>
      <c r="Y166" s="109">
        <f t="shared" si="36"/>
        <v>8.9599309748920233E-2</v>
      </c>
      <c r="Z166" s="109">
        <f t="shared" si="37"/>
        <v>0.5145782413238249</v>
      </c>
      <c r="AA166" s="109">
        <f t="shared" si="38"/>
        <v>0.14080100989615305</v>
      </c>
      <c r="AB166" s="110">
        <f t="shared" si="39"/>
        <v>0.25502143903110186</v>
      </c>
      <c r="AC166" s="7">
        <f t="shared" si="35"/>
        <v>1.5839999999999999</v>
      </c>
      <c r="AD166" s="9" t="str">
        <f>HLOOKUP(AC166,Q166:$T$208,P166,0)</f>
        <v>B</v>
      </c>
    </row>
    <row r="167" spans="1:30" x14ac:dyDescent="0.15">
      <c r="A167" s="1">
        <v>160</v>
      </c>
      <c r="B167" s="1">
        <v>-0.23</v>
      </c>
      <c r="C167" s="1">
        <v>-0.16400000000000001</v>
      </c>
      <c r="D167" s="1">
        <v>-9.0999999999999998E-2</v>
      </c>
      <c r="E167" s="1">
        <v>0.48399999999999999</v>
      </c>
      <c r="F167" s="1">
        <v>7.3999999999999996E-2</v>
      </c>
      <c r="G167" s="1">
        <v>-7.3999999999999996E-2</v>
      </c>
      <c r="H167" s="1">
        <v>4.2000000000000003E-2</v>
      </c>
      <c r="I167" s="1">
        <v>2E-3</v>
      </c>
      <c r="J167" s="1">
        <v>-8.9999999999999993E-3</v>
      </c>
      <c r="K167" s="1">
        <v>-3.5999999999999997E-2</v>
      </c>
      <c r="L167" s="1">
        <v>-0.04</v>
      </c>
      <c r="M167" s="1">
        <v>5.0000000000000001E-3</v>
      </c>
      <c r="N167" s="1">
        <v>1.4E-2</v>
      </c>
      <c r="O167" s="1">
        <v>2.1000000000000001E-2</v>
      </c>
      <c r="P167" s="25">
        <v>42</v>
      </c>
      <c r="Q167" s="7">
        <f t="shared" si="27"/>
        <v>-0.14900000000000002</v>
      </c>
      <c r="R167" s="8">
        <f t="shared" si="28"/>
        <v>-4.300000000000001E-2</v>
      </c>
      <c r="S167" s="8">
        <f t="shared" si="29"/>
        <v>-0.15999999999999998</v>
      </c>
      <c r="T167" s="9">
        <f t="shared" si="30"/>
        <v>0.45699999999999996</v>
      </c>
      <c r="U167" s="7">
        <f t="shared" si="31"/>
        <v>0.86156911489895827</v>
      </c>
      <c r="V167" s="8">
        <f t="shared" si="32"/>
        <v>0.95791139006703063</v>
      </c>
      <c r="W167" s="8">
        <f t="shared" si="33"/>
        <v>0.85214378896621135</v>
      </c>
      <c r="X167" s="8">
        <f t="shared" si="34"/>
        <v>1.5793288842494408</v>
      </c>
      <c r="Y167" s="109">
        <f t="shared" si="36"/>
        <v>0.20267668891791871</v>
      </c>
      <c r="Z167" s="109">
        <f t="shared" si="37"/>
        <v>0.22534037659685077</v>
      </c>
      <c r="AA167" s="109">
        <f t="shared" si="38"/>
        <v>0.20045946244242535</v>
      </c>
      <c r="AB167" s="110">
        <f t="shared" si="39"/>
        <v>0.37152347204280523</v>
      </c>
      <c r="AC167" s="7">
        <f t="shared" si="35"/>
        <v>0.45699999999999996</v>
      </c>
      <c r="AD167" s="9" t="str">
        <f>HLOOKUP(AC167,Q167:$T$208,P167,0)</f>
        <v>D</v>
      </c>
    </row>
    <row r="168" spans="1:30" x14ac:dyDescent="0.15">
      <c r="A168" s="1">
        <v>161</v>
      </c>
      <c r="B168" s="1">
        <v>-0.98599999999999999</v>
      </c>
      <c r="C168" s="1">
        <v>1.4259999999999999</v>
      </c>
      <c r="D168" s="1">
        <v>-1.03</v>
      </c>
      <c r="E168" s="1">
        <v>0.59</v>
      </c>
      <c r="F168" s="1">
        <v>1.998</v>
      </c>
      <c r="G168" s="1">
        <v>-1.998</v>
      </c>
      <c r="H168" s="1">
        <v>1.1639999999999999</v>
      </c>
      <c r="I168" s="1">
        <v>1.4E-2</v>
      </c>
      <c r="J168" s="1">
        <v>-0.31</v>
      </c>
      <c r="K168" s="1">
        <v>-0.86799999999999999</v>
      </c>
      <c r="L168" s="1">
        <v>-4.1479999999999997</v>
      </c>
      <c r="M168" s="1">
        <v>-0.49399999999999999</v>
      </c>
      <c r="N168" s="1">
        <v>1.847</v>
      </c>
      <c r="O168" s="1">
        <v>2.7949999999999999</v>
      </c>
      <c r="P168" s="25">
        <v>41</v>
      </c>
      <c r="Q168" s="7">
        <f t="shared" si="27"/>
        <v>0.53200000000000003</v>
      </c>
      <c r="R168" s="8">
        <f t="shared" si="28"/>
        <v>4.0940000000000003</v>
      </c>
      <c r="S168" s="8">
        <f t="shared" si="29"/>
        <v>-1.4910000000000001</v>
      </c>
      <c r="T168" s="9">
        <f t="shared" si="30"/>
        <v>-0.73799999999999999</v>
      </c>
      <c r="U168" s="7">
        <f t="shared" si="31"/>
        <v>1.7023335733667813</v>
      </c>
      <c r="V168" s="8">
        <f t="shared" si="32"/>
        <v>59.979329827958686</v>
      </c>
      <c r="W168" s="8">
        <f t="shared" si="33"/>
        <v>0.22514739553267432</v>
      </c>
      <c r="X168" s="8">
        <f t="shared" si="34"/>
        <v>0.47806909821637761</v>
      </c>
      <c r="Y168" s="109">
        <f t="shared" si="36"/>
        <v>2.7287598793649129E-2</v>
      </c>
      <c r="Z168" s="109">
        <f t="shared" si="37"/>
        <v>0.96144017474808419</v>
      </c>
      <c r="AA168" s="109">
        <f t="shared" si="38"/>
        <v>3.609005834608498E-3</v>
      </c>
      <c r="AB168" s="110">
        <f t="shared" si="39"/>
        <v>7.6632206236582441E-3</v>
      </c>
      <c r="AC168" s="7">
        <f t="shared" si="35"/>
        <v>4.0940000000000003</v>
      </c>
      <c r="AD168" s="9" t="str">
        <f>HLOOKUP(AC168,Q168:$T$208,P168,0)</f>
        <v>B</v>
      </c>
    </row>
    <row r="169" spans="1:30" x14ac:dyDescent="0.15">
      <c r="A169" s="1">
        <v>162</v>
      </c>
      <c r="B169" s="1">
        <v>2.1259999999999999</v>
      </c>
      <c r="C169" s="1">
        <v>-0.4</v>
      </c>
      <c r="D169" s="1">
        <v>-0.78600000000000003</v>
      </c>
      <c r="E169" s="1">
        <v>-0.94</v>
      </c>
      <c r="F169" s="1">
        <v>2.1930000000000001</v>
      </c>
      <c r="G169" s="1">
        <v>-2.1930000000000001</v>
      </c>
      <c r="H169" s="1">
        <v>0.624</v>
      </c>
      <c r="I169" s="1">
        <v>-0.09</v>
      </c>
      <c r="J169" s="1">
        <v>-0.222</v>
      </c>
      <c r="K169" s="1">
        <v>-0.313</v>
      </c>
      <c r="L169" s="1">
        <v>-2.0179999999999998</v>
      </c>
      <c r="M169" s="1">
        <v>0.57599999999999996</v>
      </c>
      <c r="N169" s="1">
        <v>0.69399999999999995</v>
      </c>
      <c r="O169" s="1">
        <v>0.748</v>
      </c>
      <c r="P169" s="25">
        <v>40</v>
      </c>
      <c r="Q169" s="7">
        <f t="shared" si="27"/>
        <v>4.8049999999999997</v>
      </c>
      <c r="R169" s="8">
        <f t="shared" si="28"/>
        <v>2.9930000000000003</v>
      </c>
      <c r="S169" s="8">
        <f t="shared" si="29"/>
        <v>-2.5070000000000001</v>
      </c>
      <c r="T169" s="9">
        <f t="shared" si="30"/>
        <v>-1.9329999999999998</v>
      </c>
      <c r="U169" s="7">
        <f t="shared" si="31"/>
        <v>122.11949102118204</v>
      </c>
      <c r="V169" s="8">
        <f t="shared" si="32"/>
        <v>19.945429114163364</v>
      </c>
      <c r="W169" s="8">
        <f t="shared" si="33"/>
        <v>8.1512410031672464E-2</v>
      </c>
      <c r="X169" s="8">
        <f t="shared" si="34"/>
        <v>0.14471340640238875</v>
      </c>
      <c r="Y169" s="109">
        <f t="shared" si="36"/>
        <v>0.8582367525704423</v>
      </c>
      <c r="Z169" s="109">
        <f t="shared" si="37"/>
        <v>0.14017336764525459</v>
      </c>
      <c r="AA169" s="109">
        <f t="shared" si="38"/>
        <v>5.728565153259494E-4</v>
      </c>
      <c r="AB169" s="110">
        <f t="shared" si="39"/>
        <v>1.0170232689771868E-3</v>
      </c>
      <c r="AC169" s="7">
        <f t="shared" si="35"/>
        <v>4.8049999999999997</v>
      </c>
      <c r="AD169" s="9" t="str">
        <f>HLOOKUP(AC169,Q169:$T$208,P169,0)</f>
        <v>A</v>
      </c>
    </row>
    <row r="170" spans="1:30" x14ac:dyDescent="0.15">
      <c r="A170" s="1">
        <v>163</v>
      </c>
      <c r="B170" s="1">
        <v>-0.94299999999999995</v>
      </c>
      <c r="C170" s="1">
        <v>-1.33</v>
      </c>
      <c r="D170" s="1">
        <v>1.383</v>
      </c>
      <c r="E170" s="1">
        <v>0.89</v>
      </c>
      <c r="F170" s="1">
        <v>3.4000000000000002E-2</v>
      </c>
      <c r="G170" s="1">
        <v>-3.4000000000000002E-2</v>
      </c>
      <c r="H170" s="1">
        <v>0.26900000000000002</v>
      </c>
      <c r="I170" s="1">
        <v>-1E-3</v>
      </c>
      <c r="J170" s="1">
        <v>-5.3999999999999999E-2</v>
      </c>
      <c r="K170" s="1">
        <v>-0.214</v>
      </c>
      <c r="L170" s="1">
        <v>-2.5999999999999999E-2</v>
      </c>
      <c r="M170" s="1">
        <v>3.0000000000000001E-3</v>
      </c>
      <c r="N170" s="1">
        <v>0.01</v>
      </c>
      <c r="O170" s="1">
        <v>1.2999999999999999E-2</v>
      </c>
      <c r="P170" s="25">
        <v>39</v>
      </c>
      <c r="Q170" s="7">
        <f t="shared" si="27"/>
        <v>-0.90699999999999992</v>
      </c>
      <c r="R170" s="8">
        <f t="shared" si="28"/>
        <v>-1.0240000000000002</v>
      </c>
      <c r="S170" s="8">
        <f t="shared" si="29"/>
        <v>1.3049999999999999</v>
      </c>
      <c r="T170" s="9">
        <f t="shared" si="30"/>
        <v>1.1279999999999999</v>
      </c>
      <c r="U170" s="7">
        <f t="shared" si="31"/>
        <v>0.40373360987746343</v>
      </c>
      <c r="V170" s="8">
        <f t="shared" si="32"/>
        <v>0.35915544132940452</v>
      </c>
      <c r="W170" s="8">
        <f t="shared" si="33"/>
        <v>3.6876890937050164</v>
      </c>
      <c r="X170" s="8">
        <f t="shared" si="34"/>
        <v>3.0894713743119828</v>
      </c>
      <c r="Y170" s="109">
        <f t="shared" si="36"/>
        <v>5.3545219941608768E-2</v>
      </c>
      <c r="Z170" s="109">
        <f t="shared" si="37"/>
        <v>4.7633034824733363E-2</v>
      </c>
      <c r="AA170" s="109">
        <f t="shared" si="38"/>
        <v>0.48908022212626101</v>
      </c>
      <c r="AB170" s="110">
        <f t="shared" si="39"/>
        <v>0.40974152310739687</v>
      </c>
      <c r="AC170" s="7">
        <f t="shared" si="35"/>
        <v>1.3049999999999999</v>
      </c>
      <c r="AD170" s="9" t="str">
        <f>HLOOKUP(AC170,Q170:$T$208,P170,0)</f>
        <v>C</v>
      </c>
    </row>
    <row r="171" spans="1:30" x14ac:dyDescent="0.15">
      <c r="A171" s="1">
        <v>164</v>
      </c>
      <c r="B171" s="1">
        <v>-1.718</v>
      </c>
      <c r="C171" s="1">
        <v>-1.262</v>
      </c>
      <c r="D171" s="1">
        <v>2.056</v>
      </c>
      <c r="E171" s="1">
        <v>0.92500000000000004</v>
      </c>
      <c r="F171" s="1">
        <v>2.3E-2</v>
      </c>
      <c r="G171" s="1">
        <v>-2.3E-2</v>
      </c>
      <c r="H171" s="1">
        <v>0.17499999999999999</v>
      </c>
      <c r="I171" s="1">
        <v>4.1000000000000002E-2</v>
      </c>
      <c r="J171" s="1">
        <v>0.03</v>
      </c>
      <c r="K171" s="1">
        <v>-0.245</v>
      </c>
      <c r="L171" s="1">
        <v>-3.5000000000000003E-2</v>
      </c>
      <c r="M171" s="1">
        <v>-6.0000000000000001E-3</v>
      </c>
      <c r="N171" s="1">
        <v>1.2E-2</v>
      </c>
      <c r="O171" s="1">
        <v>2.9000000000000001E-2</v>
      </c>
      <c r="P171" s="25">
        <v>38</v>
      </c>
      <c r="Q171" s="7">
        <f t="shared" si="27"/>
        <v>-1.6600000000000001</v>
      </c>
      <c r="R171" s="8">
        <f t="shared" si="28"/>
        <v>-1.07</v>
      </c>
      <c r="S171" s="8">
        <f t="shared" si="29"/>
        <v>2.0749999999999997</v>
      </c>
      <c r="T171" s="9">
        <f t="shared" si="30"/>
        <v>1.071</v>
      </c>
      <c r="U171" s="7">
        <f t="shared" si="31"/>
        <v>0.1901389801015205</v>
      </c>
      <c r="V171" s="8">
        <f t="shared" si="32"/>
        <v>0.34300851741870664</v>
      </c>
      <c r="W171" s="8">
        <f t="shared" si="33"/>
        <v>7.9645464590347697</v>
      </c>
      <c r="X171" s="8">
        <f t="shared" si="34"/>
        <v>2.9182963376527415</v>
      </c>
      <c r="Y171" s="109">
        <f t="shared" si="36"/>
        <v>1.665549594922076E-2</v>
      </c>
      <c r="Z171" s="109">
        <f t="shared" si="37"/>
        <v>3.0046321745100187E-2</v>
      </c>
      <c r="AA171" s="109">
        <f t="shared" si="38"/>
        <v>0.69766584008711297</v>
      </c>
      <c r="AB171" s="110">
        <f t="shared" si="39"/>
        <v>0.25563234221856612</v>
      </c>
      <c r="AC171" s="7">
        <f t="shared" si="35"/>
        <v>2.0749999999999997</v>
      </c>
      <c r="AD171" s="9" t="str">
        <f>HLOOKUP(AC171,Q171:$T$208,P171,0)</f>
        <v>C</v>
      </c>
    </row>
    <row r="172" spans="1:30" x14ac:dyDescent="0.15">
      <c r="A172" s="1">
        <v>165</v>
      </c>
      <c r="B172" s="1">
        <v>1.5649999999999999</v>
      </c>
      <c r="C172" s="1">
        <v>1.823</v>
      </c>
      <c r="D172" s="1">
        <v>-1.839</v>
      </c>
      <c r="E172" s="1">
        <v>-1.5489999999999999</v>
      </c>
      <c r="F172" s="1">
        <v>2.278</v>
      </c>
      <c r="G172" s="1">
        <v>-2.278</v>
      </c>
      <c r="H172" s="1">
        <v>0.86699999999999999</v>
      </c>
      <c r="I172" s="1">
        <v>0.32700000000000001</v>
      </c>
      <c r="J172" s="1">
        <v>2.9000000000000001E-2</v>
      </c>
      <c r="K172" s="1">
        <v>-1.2230000000000001</v>
      </c>
      <c r="L172" s="1">
        <v>-2.0150000000000001</v>
      </c>
      <c r="M172" s="1">
        <v>2.1000000000000001E-2</v>
      </c>
      <c r="N172" s="1">
        <v>0.54300000000000004</v>
      </c>
      <c r="O172" s="1">
        <v>1.452</v>
      </c>
      <c r="P172" s="25">
        <v>37</v>
      </c>
      <c r="Q172" s="7">
        <f t="shared" si="27"/>
        <v>4.1909999999999998</v>
      </c>
      <c r="R172" s="8">
        <f t="shared" si="28"/>
        <v>4.9889999999999999</v>
      </c>
      <c r="S172" s="8">
        <f t="shared" si="29"/>
        <v>-3.5449999999999999</v>
      </c>
      <c r="T172" s="9">
        <f t="shared" si="30"/>
        <v>-2.9390000000000001</v>
      </c>
      <c r="U172" s="7">
        <f t="shared" si="31"/>
        <v>66.088846773772346</v>
      </c>
      <c r="V172" s="8">
        <f t="shared" si="32"/>
        <v>146.78956051592755</v>
      </c>
      <c r="W172" s="8">
        <f t="shared" si="33"/>
        <v>2.8868622509685086E-2</v>
      </c>
      <c r="X172" s="8">
        <f t="shared" si="34"/>
        <v>5.2918620908766235E-2</v>
      </c>
      <c r="Y172" s="109">
        <f t="shared" si="36"/>
        <v>0.31033427124097868</v>
      </c>
      <c r="Z172" s="109">
        <f t="shared" si="37"/>
        <v>0.68928167931918216</v>
      </c>
      <c r="AA172" s="109">
        <f t="shared" si="38"/>
        <v>1.3555877225307286E-4</v>
      </c>
      <c r="AB172" s="110">
        <f t="shared" si="39"/>
        <v>2.4849066758594001E-4</v>
      </c>
      <c r="AC172" s="7">
        <f t="shared" si="35"/>
        <v>4.9889999999999999</v>
      </c>
      <c r="AD172" s="9" t="str">
        <f>HLOOKUP(AC172,Q172:$T$208,P172,0)</f>
        <v>B</v>
      </c>
    </row>
    <row r="173" spans="1:30" x14ac:dyDescent="0.15">
      <c r="A173" s="1">
        <v>166</v>
      </c>
      <c r="B173" s="1">
        <v>-1.014</v>
      </c>
      <c r="C173" s="1">
        <v>-0.90600000000000003</v>
      </c>
      <c r="D173" s="1">
        <v>0.86799999999999999</v>
      </c>
      <c r="E173" s="1">
        <v>1.0529999999999999</v>
      </c>
      <c r="F173" s="1">
        <v>3.452</v>
      </c>
      <c r="G173" s="1">
        <v>-3.452</v>
      </c>
      <c r="H173" s="1">
        <v>1.355</v>
      </c>
      <c r="I173" s="1">
        <v>-0.372</v>
      </c>
      <c r="J173" s="1">
        <v>-0.38200000000000001</v>
      </c>
      <c r="K173" s="1">
        <v>-0.60099999999999998</v>
      </c>
      <c r="L173" s="1">
        <v>-9.9000000000000005E-2</v>
      </c>
      <c r="M173" s="1">
        <v>2.8000000000000001E-2</v>
      </c>
      <c r="N173" s="1">
        <v>3.4000000000000002E-2</v>
      </c>
      <c r="O173" s="1">
        <v>3.5999999999999997E-2</v>
      </c>
      <c r="P173" s="25">
        <v>36</v>
      </c>
      <c r="Q173" s="7">
        <f t="shared" si="27"/>
        <v>2.0939999999999999</v>
      </c>
      <c r="R173" s="8">
        <f t="shared" si="28"/>
        <v>3.9289999999999998</v>
      </c>
      <c r="S173" s="8">
        <f t="shared" si="29"/>
        <v>-2.9320000000000004</v>
      </c>
      <c r="T173" s="9">
        <f t="shared" si="30"/>
        <v>-1.016</v>
      </c>
      <c r="U173" s="7">
        <f t="shared" si="31"/>
        <v>8.1173195906089965</v>
      </c>
      <c r="V173" s="8">
        <f t="shared" si="32"/>
        <v>50.856096136538682</v>
      </c>
      <c r="W173" s="8">
        <f t="shared" si="33"/>
        <v>5.3290350791822497E-2</v>
      </c>
      <c r="X173" s="8">
        <f t="shared" si="34"/>
        <v>0.36204020854348745</v>
      </c>
      <c r="Y173" s="109">
        <f t="shared" si="36"/>
        <v>0.13668110708133463</v>
      </c>
      <c r="Z173" s="109">
        <f t="shared" si="37"/>
        <v>0.85632547101122491</v>
      </c>
      <c r="AA173" s="109">
        <f t="shared" si="38"/>
        <v>8.9731395464651348E-4</v>
      </c>
      <c r="AB173" s="110">
        <f t="shared" si="39"/>
        <v>6.096107952793888E-3</v>
      </c>
      <c r="AC173" s="7">
        <f t="shared" si="35"/>
        <v>3.9289999999999998</v>
      </c>
      <c r="AD173" s="9" t="str">
        <f>HLOOKUP(AC173,Q173:$T$208,P173,0)</f>
        <v>B</v>
      </c>
    </row>
    <row r="174" spans="1:30" x14ac:dyDescent="0.15">
      <c r="A174" s="1">
        <v>167</v>
      </c>
      <c r="B174" s="1">
        <v>-0.33900000000000002</v>
      </c>
      <c r="C174" s="1">
        <v>-1.17</v>
      </c>
      <c r="D174" s="1">
        <v>1.3140000000000001</v>
      </c>
      <c r="E174" s="1">
        <v>0.19400000000000001</v>
      </c>
      <c r="F174" s="1">
        <v>5.8000000000000003E-2</v>
      </c>
      <c r="G174" s="1">
        <v>-5.8000000000000003E-2</v>
      </c>
      <c r="H174" s="1">
        <v>2.9000000000000001E-2</v>
      </c>
      <c r="I174" s="1">
        <v>8.9999999999999993E-3</v>
      </c>
      <c r="J174" s="1">
        <v>-1.2E-2</v>
      </c>
      <c r="K174" s="1">
        <v>-2.7E-2</v>
      </c>
      <c r="L174" s="1">
        <v>-0.66500000000000004</v>
      </c>
      <c r="M174" s="1">
        <v>0.17399999999999999</v>
      </c>
      <c r="N174" s="1">
        <v>0.24299999999999999</v>
      </c>
      <c r="O174" s="1">
        <v>0.247</v>
      </c>
      <c r="P174" s="25">
        <v>35</v>
      </c>
      <c r="Q174" s="7">
        <f t="shared" si="27"/>
        <v>-9.8000000000000032E-2</v>
      </c>
      <c r="R174" s="8">
        <f t="shared" si="28"/>
        <v>-0.90900000000000003</v>
      </c>
      <c r="S174" s="8">
        <f t="shared" si="29"/>
        <v>1.4870000000000001</v>
      </c>
      <c r="T174" s="9">
        <f t="shared" si="30"/>
        <v>0.33899999999999997</v>
      </c>
      <c r="U174" s="7">
        <f t="shared" si="31"/>
        <v>0.90664890375392093</v>
      </c>
      <c r="V174" s="8">
        <f t="shared" si="32"/>
        <v>0.40292694958688574</v>
      </c>
      <c r="W174" s="8">
        <f t="shared" si="33"/>
        <v>4.4238041794245255</v>
      </c>
      <c r="X174" s="8">
        <f t="shared" si="34"/>
        <v>1.4035433452127259</v>
      </c>
      <c r="Y174" s="109">
        <f t="shared" si="36"/>
        <v>0.12703637908619123</v>
      </c>
      <c r="Z174" s="109">
        <f t="shared" si="37"/>
        <v>5.6456673029469717E-2</v>
      </c>
      <c r="AA174" s="109">
        <f t="shared" si="38"/>
        <v>0.6198475092327278</v>
      </c>
      <c r="AB174" s="110">
        <f t="shared" si="39"/>
        <v>0.19665943865161123</v>
      </c>
      <c r="AC174" s="7">
        <f t="shared" si="35"/>
        <v>1.4870000000000001</v>
      </c>
      <c r="AD174" s="9" t="str">
        <f>HLOOKUP(AC174,Q174:$T$208,P174,0)</f>
        <v>C</v>
      </c>
    </row>
    <row r="175" spans="1:30" x14ac:dyDescent="0.15">
      <c r="A175" s="1">
        <v>168</v>
      </c>
      <c r="B175" s="1">
        <v>1.8979999999999999</v>
      </c>
      <c r="C175" s="1">
        <v>0.92200000000000004</v>
      </c>
      <c r="D175" s="1">
        <v>-1.7829999999999999</v>
      </c>
      <c r="E175" s="1">
        <v>-1.0369999999999999</v>
      </c>
      <c r="F175" s="1">
        <v>0.79200000000000004</v>
      </c>
      <c r="G175" s="1">
        <v>-0.79200000000000004</v>
      </c>
      <c r="H175" s="1">
        <v>2.0110000000000001</v>
      </c>
      <c r="I175" s="1">
        <v>1.254</v>
      </c>
      <c r="J175" s="1">
        <v>-0.69199999999999995</v>
      </c>
      <c r="K175" s="1">
        <v>-2.573</v>
      </c>
      <c r="L175" s="1">
        <v>-8.0830000000000002</v>
      </c>
      <c r="M175" s="1">
        <v>-1.06</v>
      </c>
      <c r="N175" s="1">
        <v>2.9449999999999998</v>
      </c>
      <c r="O175" s="1">
        <v>6.1970000000000001</v>
      </c>
      <c r="P175" s="25">
        <v>34</v>
      </c>
      <c r="Q175" s="7">
        <f t="shared" si="27"/>
        <v>2.8839999999999999</v>
      </c>
      <c r="R175" s="8">
        <f t="shared" si="28"/>
        <v>2.665</v>
      </c>
      <c r="S175" s="8">
        <f t="shared" si="29"/>
        <v>-0.32200000000000051</v>
      </c>
      <c r="T175" s="9">
        <f t="shared" si="30"/>
        <v>-0.87799999999999989</v>
      </c>
      <c r="U175" s="7">
        <f t="shared" si="31"/>
        <v>17.885672976725168</v>
      </c>
      <c r="V175" s="8">
        <f t="shared" si="32"/>
        <v>14.367949545996751</v>
      </c>
      <c r="W175" s="8">
        <f t="shared" si="33"/>
        <v>0.72469819032990246</v>
      </c>
      <c r="X175" s="8">
        <f t="shared" si="34"/>
        <v>0.41561330762408843</v>
      </c>
      <c r="Y175" s="109">
        <f t="shared" si="36"/>
        <v>0.53559646388626214</v>
      </c>
      <c r="Z175" s="109">
        <f t="shared" si="37"/>
        <v>0.43025627160611896</v>
      </c>
      <c r="AA175" s="109">
        <f t="shared" si="38"/>
        <v>2.1701491950041115E-2</v>
      </c>
      <c r="AB175" s="110">
        <f t="shared" si="39"/>
        <v>1.2445772557577693E-2</v>
      </c>
      <c r="AC175" s="7">
        <f t="shared" si="35"/>
        <v>2.8839999999999999</v>
      </c>
      <c r="AD175" s="9" t="str">
        <f>HLOOKUP(AC175,Q175:$T$208,P175,0)</f>
        <v>A</v>
      </c>
    </row>
    <row r="176" spans="1:30" x14ac:dyDescent="0.15">
      <c r="A176" s="1">
        <v>169</v>
      </c>
      <c r="B176" s="1">
        <v>-1.7370000000000001</v>
      </c>
      <c r="C176" s="1">
        <v>-1.194</v>
      </c>
      <c r="D176" s="1">
        <v>1.796</v>
      </c>
      <c r="E176" s="1">
        <v>1.1339999999999999</v>
      </c>
      <c r="F176" s="1">
        <v>9.9000000000000005E-2</v>
      </c>
      <c r="G176" s="1">
        <v>-9.9000000000000005E-2</v>
      </c>
      <c r="H176" s="1">
        <v>1.4179999999999999</v>
      </c>
      <c r="I176" s="1">
        <v>0.25800000000000001</v>
      </c>
      <c r="J176" s="1">
        <v>0.161</v>
      </c>
      <c r="K176" s="1">
        <v>-1.837</v>
      </c>
      <c r="L176" s="1">
        <v>-3.3239999999999998</v>
      </c>
      <c r="M176" s="1">
        <v>0.78400000000000003</v>
      </c>
      <c r="N176" s="1">
        <v>1.1220000000000001</v>
      </c>
      <c r="O176" s="1">
        <v>1.4179999999999999</v>
      </c>
      <c r="P176" s="25">
        <v>33</v>
      </c>
      <c r="Q176" s="7">
        <f t="shared" si="27"/>
        <v>-0.59600000000000009</v>
      </c>
      <c r="R176" s="8">
        <f t="shared" si="28"/>
        <v>1.107</v>
      </c>
      <c r="S176" s="8">
        <f t="shared" si="29"/>
        <v>2.9800000000000004</v>
      </c>
      <c r="T176" s="9">
        <f t="shared" si="30"/>
        <v>3.2370000000000001</v>
      </c>
      <c r="U176" s="7">
        <f t="shared" si="31"/>
        <v>0.55101127899134072</v>
      </c>
      <c r="V176" s="8">
        <f t="shared" si="32"/>
        <v>3.0252689602207656</v>
      </c>
      <c r="W176" s="8">
        <f t="shared" si="33"/>
        <v>19.687816644762407</v>
      </c>
      <c r="X176" s="8">
        <f t="shared" si="34"/>
        <v>25.457235369041712</v>
      </c>
      <c r="Y176" s="109">
        <f t="shared" si="36"/>
        <v>1.130944605804019E-2</v>
      </c>
      <c r="Z176" s="109">
        <f t="shared" si="37"/>
        <v>6.2093313551241779E-2</v>
      </c>
      <c r="AA176" s="109">
        <f t="shared" si="38"/>
        <v>0.40409027697602784</v>
      </c>
      <c r="AB176" s="110">
        <f t="shared" si="39"/>
        <v>0.52250696341469005</v>
      </c>
      <c r="AC176" s="7">
        <f t="shared" si="35"/>
        <v>3.2370000000000001</v>
      </c>
      <c r="AD176" s="9" t="str">
        <f>HLOOKUP(AC176,Q176:$T$208,P176,0)</f>
        <v>D</v>
      </c>
    </row>
    <row r="177" spans="1:30" x14ac:dyDescent="0.15">
      <c r="A177" s="1">
        <v>170</v>
      </c>
      <c r="B177" s="1">
        <v>-2.1789999999999998</v>
      </c>
      <c r="C177" s="1">
        <v>-3.0419999999999998</v>
      </c>
      <c r="D177" s="1">
        <v>2.9329999999999998</v>
      </c>
      <c r="E177" s="1">
        <v>2.2890000000000001</v>
      </c>
      <c r="F177" s="1">
        <v>7.0000000000000001E-3</v>
      </c>
      <c r="G177" s="1">
        <v>-7.0000000000000001E-3</v>
      </c>
      <c r="H177" s="1">
        <v>0.27200000000000002</v>
      </c>
      <c r="I177" s="1">
        <v>7.0000000000000001E-3</v>
      </c>
      <c r="J177" s="1">
        <v>-3.5000000000000003E-2</v>
      </c>
      <c r="K177" s="1">
        <v>-0.24399999999999999</v>
      </c>
      <c r="L177" s="1">
        <v>-6.8000000000000005E-2</v>
      </c>
      <c r="M177" s="1">
        <v>7.0000000000000001E-3</v>
      </c>
      <c r="N177" s="1">
        <v>2.5999999999999999E-2</v>
      </c>
      <c r="O177" s="1">
        <v>3.5000000000000003E-2</v>
      </c>
      <c r="P177" s="25">
        <v>32</v>
      </c>
      <c r="Q177" s="7">
        <f t="shared" si="27"/>
        <v>-2.1579999999999995</v>
      </c>
      <c r="R177" s="8">
        <f t="shared" si="28"/>
        <v>-2.7559999999999998</v>
      </c>
      <c r="S177" s="8">
        <f t="shared" si="29"/>
        <v>2.9169999999999994</v>
      </c>
      <c r="T177" s="9">
        <f t="shared" si="30"/>
        <v>2.5610000000000004</v>
      </c>
      <c r="U177" s="7">
        <f t="shared" si="31"/>
        <v>0.11555600208422454</v>
      </c>
      <c r="V177" s="8">
        <f t="shared" si="32"/>
        <v>6.3545442443014022E-2</v>
      </c>
      <c r="W177" s="8">
        <f t="shared" si="33"/>
        <v>18.485746949787931</v>
      </c>
      <c r="X177" s="8">
        <f t="shared" si="34"/>
        <v>12.94875960292379</v>
      </c>
      <c r="Y177" s="109">
        <f t="shared" si="36"/>
        <v>3.6552614334408417E-3</v>
      </c>
      <c r="Z177" s="109">
        <f t="shared" si="37"/>
        <v>2.0100661224294264E-3</v>
      </c>
      <c r="AA177" s="109">
        <f t="shared" si="38"/>
        <v>0.58474018376524506</v>
      </c>
      <c r="AB177" s="110">
        <f t="shared" si="39"/>
        <v>0.40959448867888465</v>
      </c>
      <c r="AC177" s="7">
        <f t="shared" si="35"/>
        <v>2.9169999999999994</v>
      </c>
      <c r="AD177" s="9" t="str">
        <f>HLOOKUP(AC177,Q177:$T$208,P177,0)</f>
        <v>C</v>
      </c>
    </row>
    <row r="178" spans="1:30" x14ac:dyDescent="0.15">
      <c r="A178" s="1">
        <v>171</v>
      </c>
      <c r="B178" s="1">
        <v>-2.4529999999999998</v>
      </c>
      <c r="C178" s="1">
        <v>-2.972</v>
      </c>
      <c r="D178" s="1">
        <v>2.8580000000000001</v>
      </c>
      <c r="E178" s="1">
        <v>2.5670000000000002</v>
      </c>
      <c r="F178" s="1">
        <v>1.7000000000000001E-2</v>
      </c>
      <c r="G178" s="1">
        <v>-1.7000000000000001E-2</v>
      </c>
      <c r="H178" s="1">
        <v>0.71899999999999997</v>
      </c>
      <c r="I178" s="1">
        <v>0.16</v>
      </c>
      <c r="J178" s="1">
        <v>4.9000000000000002E-2</v>
      </c>
      <c r="K178" s="1">
        <v>-0.92900000000000005</v>
      </c>
      <c r="L178" s="1">
        <v>-7.0000000000000007E-2</v>
      </c>
      <c r="M178" s="1">
        <v>3.0000000000000001E-3</v>
      </c>
      <c r="N178" s="1">
        <v>2.8000000000000001E-2</v>
      </c>
      <c r="O178" s="1">
        <v>3.9E-2</v>
      </c>
      <c r="P178" s="25">
        <v>31</v>
      </c>
      <c r="Q178" s="7">
        <f t="shared" si="27"/>
        <v>-2.2729999999999997</v>
      </c>
      <c r="R178" s="8">
        <f t="shared" si="28"/>
        <v>-2.2330000000000001</v>
      </c>
      <c r="S178" s="8">
        <f t="shared" si="29"/>
        <v>2.9180000000000001</v>
      </c>
      <c r="T178" s="9">
        <f t="shared" si="30"/>
        <v>3.2720000000000002</v>
      </c>
      <c r="U178" s="7">
        <f t="shared" si="31"/>
        <v>0.10300270798310497</v>
      </c>
      <c r="V178" s="8">
        <f t="shared" si="32"/>
        <v>0.10720632823980793</v>
      </c>
      <c r="W178" s="8">
        <f t="shared" si="33"/>
        <v>18.504241942692939</v>
      </c>
      <c r="X178" s="8">
        <f t="shared" si="34"/>
        <v>26.364014679730452</v>
      </c>
      <c r="Y178" s="109">
        <f t="shared" si="36"/>
        <v>2.2849648158632138E-3</v>
      </c>
      <c r="Z178" s="109">
        <f t="shared" si="37"/>
        <v>2.3782159990009583E-3</v>
      </c>
      <c r="AA178" s="109">
        <f t="shared" si="38"/>
        <v>0.41048961344015311</v>
      </c>
      <c r="AB178" s="110">
        <f t="shared" si="39"/>
        <v>0.58484720574498261</v>
      </c>
      <c r="AC178" s="7">
        <f t="shared" si="35"/>
        <v>3.2720000000000002</v>
      </c>
      <c r="AD178" s="9" t="str">
        <f>HLOOKUP(AC178,Q178:$T$208,P178,0)</f>
        <v>D</v>
      </c>
    </row>
    <row r="179" spans="1:30" x14ac:dyDescent="0.15">
      <c r="A179" s="1">
        <v>172</v>
      </c>
      <c r="B179" s="1">
        <v>0.47399999999999998</v>
      </c>
      <c r="C179" s="1">
        <v>-0.52</v>
      </c>
      <c r="D179" s="1">
        <v>0.62</v>
      </c>
      <c r="E179" s="1">
        <v>-0.57299999999999995</v>
      </c>
      <c r="F179" s="1">
        <v>2.3E-2</v>
      </c>
      <c r="G179" s="1">
        <v>-2.3E-2</v>
      </c>
      <c r="H179" s="1">
        <v>8.7999999999999995E-2</v>
      </c>
      <c r="I179" s="1">
        <v>4.8000000000000001E-2</v>
      </c>
      <c r="J179" s="1">
        <v>2E-3</v>
      </c>
      <c r="K179" s="1">
        <v>-0.13800000000000001</v>
      </c>
      <c r="L179" s="1">
        <v>-2.4769999999999999</v>
      </c>
      <c r="M179" s="1">
        <v>0.78100000000000003</v>
      </c>
      <c r="N179" s="1">
        <v>0.80900000000000005</v>
      </c>
      <c r="O179" s="1">
        <v>0.88700000000000001</v>
      </c>
      <c r="P179" s="25">
        <v>30</v>
      </c>
      <c r="Q179" s="7">
        <f t="shared" si="27"/>
        <v>1.3260000000000001</v>
      </c>
      <c r="R179" s="8">
        <f t="shared" si="28"/>
        <v>0.372</v>
      </c>
      <c r="S179" s="8">
        <f t="shared" si="29"/>
        <v>1.4079999999999999</v>
      </c>
      <c r="T179" s="9">
        <f t="shared" si="30"/>
        <v>0.27300000000000002</v>
      </c>
      <c r="U179" s="7">
        <f t="shared" si="31"/>
        <v>3.765949422074776</v>
      </c>
      <c r="V179" s="8">
        <f t="shared" si="32"/>
        <v>1.4506329812931589</v>
      </c>
      <c r="W179" s="8">
        <f t="shared" si="33"/>
        <v>4.0877716797152974</v>
      </c>
      <c r="X179" s="8">
        <f t="shared" si="34"/>
        <v>1.3139002448247392</v>
      </c>
      <c r="Y179" s="109">
        <f t="shared" si="36"/>
        <v>0.35466747223945527</v>
      </c>
      <c r="Z179" s="109">
        <f t="shared" si="37"/>
        <v>0.13661689920917211</v>
      </c>
      <c r="AA179" s="109">
        <f t="shared" si="38"/>
        <v>0.38497586829987696</v>
      </c>
      <c r="AB179" s="110">
        <f t="shared" si="39"/>
        <v>0.12373976025149572</v>
      </c>
      <c r="AC179" s="7">
        <f t="shared" si="35"/>
        <v>1.4079999999999999</v>
      </c>
      <c r="AD179" s="9" t="str">
        <f>HLOOKUP(AC179,Q179:$T$208,P179,0)</f>
        <v>C</v>
      </c>
    </row>
    <row r="180" spans="1:30" x14ac:dyDescent="0.15">
      <c r="A180" s="1">
        <v>173</v>
      </c>
      <c r="B180" s="1">
        <v>-2.5920000000000001</v>
      </c>
      <c r="C180" s="1">
        <v>-2.8959999999999999</v>
      </c>
      <c r="D180" s="1">
        <v>2.5630000000000002</v>
      </c>
      <c r="E180" s="1">
        <v>2.9249999999999998</v>
      </c>
      <c r="F180" s="1">
        <v>0.155</v>
      </c>
      <c r="G180" s="1">
        <v>-0.155</v>
      </c>
      <c r="H180" s="1">
        <v>0.33900000000000002</v>
      </c>
      <c r="I180" s="1">
        <v>9.7000000000000003E-2</v>
      </c>
      <c r="J180" s="1">
        <v>-6.2E-2</v>
      </c>
      <c r="K180" s="1">
        <v>-0.374</v>
      </c>
      <c r="L180" s="1">
        <v>-3.0000000000000001E-3</v>
      </c>
      <c r="M180" s="1">
        <v>-2E-3</v>
      </c>
      <c r="N180" s="1">
        <v>2E-3</v>
      </c>
      <c r="O180" s="1">
        <v>4.0000000000000001E-3</v>
      </c>
      <c r="P180" s="25">
        <v>29</v>
      </c>
      <c r="Q180" s="7">
        <f t="shared" si="27"/>
        <v>-2.3420000000000001</v>
      </c>
      <c r="R180" s="8">
        <f t="shared" si="28"/>
        <v>-2.4039999999999999</v>
      </c>
      <c r="S180" s="8">
        <f t="shared" si="29"/>
        <v>2.3480000000000003</v>
      </c>
      <c r="T180" s="9">
        <f t="shared" si="30"/>
        <v>3.1070000000000002</v>
      </c>
      <c r="U180" s="7">
        <f t="shared" si="31"/>
        <v>9.6135175480935822E-2</v>
      </c>
      <c r="V180" s="8">
        <f t="shared" si="32"/>
        <v>9.0355806253189896E-2</v>
      </c>
      <c r="W180" s="8">
        <f t="shared" si="33"/>
        <v>10.464619542443799</v>
      </c>
      <c r="X180" s="8">
        <f t="shared" si="34"/>
        <v>22.353882061424841</v>
      </c>
      <c r="Y180" s="109">
        <f t="shared" si="36"/>
        <v>2.9127464649960659E-3</v>
      </c>
      <c r="Z180" s="109">
        <f t="shared" si="37"/>
        <v>2.7376405560110427E-3</v>
      </c>
      <c r="AA180" s="109">
        <f t="shared" si="38"/>
        <v>0.31706171468763217</v>
      </c>
      <c r="AB180" s="110">
        <f t="shared" si="39"/>
        <v>0.67728789829136071</v>
      </c>
      <c r="AC180" s="7">
        <f t="shared" si="35"/>
        <v>3.1070000000000002</v>
      </c>
      <c r="AD180" s="9" t="str">
        <f>HLOOKUP(AC180,Q180:$T$208,P180,0)</f>
        <v>D</v>
      </c>
    </row>
    <row r="181" spans="1:30" x14ac:dyDescent="0.15">
      <c r="A181" s="1">
        <v>174</v>
      </c>
      <c r="B181" s="1">
        <v>0.40799999999999997</v>
      </c>
      <c r="C181" s="1">
        <v>-2.1549999999999998</v>
      </c>
      <c r="D181" s="1">
        <v>2.254</v>
      </c>
      <c r="E181" s="1">
        <v>-0.50700000000000001</v>
      </c>
      <c r="F181" s="1">
        <v>5.8000000000000003E-2</v>
      </c>
      <c r="G181" s="1">
        <v>-5.8000000000000003E-2</v>
      </c>
      <c r="H181" s="1">
        <v>0.45700000000000002</v>
      </c>
      <c r="I181" s="1">
        <v>0.3</v>
      </c>
      <c r="J181" s="1">
        <v>0.158</v>
      </c>
      <c r="K181" s="1">
        <v>-0.91600000000000004</v>
      </c>
      <c r="L181" s="1">
        <v>-0.81100000000000005</v>
      </c>
      <c r="M181" s="1">
        <v>0.20799999999999999</v>
      </c>
      <c r="N181" s="1">
        <v>0.27</v>
      </c>
      <c r="O181" s="1">
        <v>0.33400000000000002</v>
      </c>
      <c r="P181" s="25">
        <v>28</v>
      </c>
      <c r="Q181" s="7">
        <f t="shared" si="27"/>
        <v>0.97399999999999998</v>
      </c>
      <c r="R181" s="8">
        <f t="shared" si="28"/>
        <v>-1.4319999999999999</v>
      </c>
      <c r="S181" s="8">
        <f t="shared" si="29"/>
        <v>2.6240000000000001</v>
      </c>
      <c r="T181" s="9">
        <f t="shared" si="30"/>
        <v>9.999999999999995E-2</v>
      </c>
      <c r="U181" s="7">
        <f t="shared" si="31"/>
        <v>2.6485173689134789</v>
      </c>
      <c r="V181" s="8">
        <f t="shared" si="32"/>
        <v>0.23883078269819244</v>
      </c>
      <c r="W181" s="8">
        <f t="shared" si="33"/>
        <v>13.790776511867936</v>
      </c>
      <c r="X181" s="8">
        <f t="shared" si="34"/>
        <v>1.1051709180756475</v>
      </c>
      <c r="Y181" s="109">
        <f t="shared" si="36"/>
        <v>0.1489328767419526</v>
      </c>
      <c r="Z181" s="109">
        <f t="shared" si="37"/>
        <v>1.3430063151281505E-2</v>
      </c>
      <c r="AA181" s="109">
        <f t="shared" si="38"/>
        <v>0.77549048479921012</v>
      </c>
      <c r="AB181" s="110">
        <f t="shared" si="39"/>
        <v>6.2146575307555775E-2</v>
      </c>
      <c r="AC181" s="7">
        <f t="shared" si="35"/>
        <v>2.6240000000000001</v>
      </c>
      <c r="AD181" s="9" t="str">
        <f>HLOOKUP(AC181,Q181:$T$208,P181,0)</f>
        <v>C</v>
      </c>
    </row>
    <row r="182" spans="1:30" x14ac:dyDescent="0.15">
      <c r="A182" s="1">
        <v>175</v>
      </c>
      <c r="B182" s="1">
        <v>-0.88600000000000001</v>
      </c>
      <c r="C182" s="1">
        <v>-1.595</v>
      </c>
      <c r="D182" s="1">
        <v>0.51600000000000001</v>
      </c>
      <c r="E182" s="1">
        <v>1.9650000000000001</v>
      </c>
      <c r="F182" s="1">
        <v>1.421</v>
      </c>
      <c r="G182" s="1">
        <v>-1.421</v>
      </c>
      <c r="H182" s="1">
        <v>0.46</v>
      </c>
      <c r="I182" s="1">
        <v>0.32500000000000001</v>
      </c>
      <c r="J182" s="1">
        <v>-0.19700000000000001</v>
      </c>
      <c r="K182" s="1">
        <v>-0.58899999999999997</v>
      </c>
      <c r="L182" s="1">
        <v>-1.6E-2</v>
      </c>
      <c r="M182" s="1">
        <v>0</v>
      </c>
      <c r="N182" s="1">
        <v>7.0000000000000001E-3</v>
      </c>
      <c r="O182" s="1">
        <v>8.9999999999999993E-3</v>
      </c>
      <c r="P182" s="25">
        <v>27</v>
      </c>
      <c r="Q182" s="7">
        <f t="shared" si="27"/>
        <v>0.8600000000000001</v>
      </c>
      <c r="R182" s="8">
        <f t="shared" si="28"/>
        <v>0.28600000000000009</v>
      </c>
      <c r="S182" s="8">
        <f t="shared" si="29"/>
        <v>-1.0950000000000002</v>
      </c>
      <c r="T182" s="9">
        <f t="shared" si="30"/>
        <v>1.004</v>
      </c>
      <c r="U182" s="7">
        <f t="shared" si="31"/>
        <v>2.3631606937057952</v>
      </c>
      <c r="V182" s="8">
        <f t="shared" si="32"/>
        <v>1.3310924552522918</v>
      </c>
      <c r="W182" s="8">
        <f t="shared" si="33"/>
        <v>0.33453960694860757</v>
      </c>
      <c r="X182" s="8">
        <f t="shared" si="34"/>
        <v>2.7291767310515334</v>
      </c>
      <c r="Y182" s="109">
        <f t="shared" si="36"/>
        <v>0.34968501977795369</v>
      </c>
      <c r="Z182" s="109">
        <f t="shared" si="37"/>
        <v>0.19696633105862374</v>
      </c>
      <c r="AA182" s="109">
        <f t="shared" si="38"/>
        <v>4.9502976832643909E-2</v>
      </c>
      <c r="AB182" s="110">
        <f t="shared" si="39"/>
        <v>0.40384567233077873</v>
      </c>
      <c r="AC182" s="7">
        <f t="shared" si="35"/>
        <v>1.004</v>
      </c>
      <c r="AD182" s="9" t="str">
        <f>HLOOKUP(AC182,Q182:$T$208,P182,0)</f>
        <v>D</v>
      </c>
    </row>
    <row r="183" spans="1:30" x14ac:dyDescent="0.15">
      <c r="A183" s="1">
        <v>176</v>
      </c>
      <c r="B183" s="1">
        <v>-0.56899999999999995</v>
      </c>
      <c r="C183" s="1">
        <v>-0.20699999999999999</v>
      </c>
      <c r="D183" s="1">
        <v>0.72</v>
      </c>
      <c r="E183" s="1">
        <v>5.6000000000000001E-2</v>
      </c>
      <c r="F183" s="1">
        <v>0.72799999999999998</v>
      </c>
      <c r="G183" s="1">
        <v>-0.72799999999999998</v>
      </c>
      <c r="H183" s="1">
        <v>3.1E-2</v>
      </c>
      <c r="I183" s="1">
        <v>-2E-3</v>
      </c>
      <c r="J183" s="1">
        <v>-4.0000000000000001E-3</v>
      </c>
      <c r="K183" s="1">
        <v>-2.4E-2</v>
      </c>
      <c r="L183" s="1">
        <v>-4.4999999999999998E-2</v>
      </c>
      <c r="M183" s="1">
        <v>5.0000000000000001E-3</v>
      </c>
      <c r="N183" s="1">
        <v>1.9E-2</v>
      </c>
      <c r="O183" s="1">
        <v>0.02</v>
      </c>
      <c r="P183" s="25">
        <v>26</v>
      </c>
      <c r="Q183" s="7">
        <f t="shared" si="27"/>
        <v>0.16200000000000003</v>
      </c>
      <c r="R183" s="8">
        <f t="shared" si="28"/>
        <v>0.55700000000000005</v>
      </c>
      <c r="S183" s="8">
        <f t="shared" si="29"/>
        <v>6.9999999999999923E-3</v>
      </c>
      <c r="T183" s="9">
        <f t="shared" si="30"/>
        <v>-0.6359999999999999</v>
      </c>
      <c r="U183" s="7">
        <f t="shared" si="31"/>
        <v>1.1758602413209998</v>
      </c>
      <c r="V183" s="8">
        <f t="shared" si="32"/>
        <v>1.7454283529493428</v>
      </c>
      <c r="W183" s="8">
        <f t="shared" si="33"/>
        <v>1.0070245572668486</v>
      </c>
      <c r="X183" s="8">
        <f t="shared" si="34"/>
        <v>0.52940581770869466</v>
      </c>
      <c r="Y183" s="109">
        <f t="shared" si="36"/>
        <v>0.26378070251474833</v>
      </c>
      <c r="Z183" s="109">
        <f t="shared" si="37"/>
        <v>0.39155190468290502</v>
      </c>
      <c r="AA183" s="109">
        <f t="shared" si="38"/>
        <v>0.22590579716092046</v>
      </c>
      <c r="AB183" s="110">
        <f t="shared" si="39"/>
        <v>0.1187615956414261</v>
      </c>
      <c r="AC183" s="7">
        <f t="shared" si="35"/>
        <v>0.55700000000000005</v>
      </c>
      <c r="AD183" s="9" t="str">
        <f>HLOOKUP(AC183,Q183:$T$208,P183,0)</f>
        <v>B</v>
      </c>
    </row>
    <row r="184" spans="1:30" x14ac:dyDescent="0.15">
      <c r="A184" s="1">
        <v>177</v>
      </c>
      <c r="B184" s="1">
        <v>-0.38200000000000001</v>
      </c>
      <c r="C184" s="1">
        <v>-1.2170000000000001</v>
      </c>
      <c r="D184" s="1">
        <v>0.70899999999999996</v>
      </c>
      <c r="E184" s="1">
        <v>0.89</v>
      </c>
      <c r="F184" s="1">
        <v>3.7999999999999999E-2</v>
      </c>
      <c r="G184" s="1">
        <v>-3.7999999999999999E-2</v>
      </c>
      <c r="H184" s="1">
        <v>0.76700000000000002</v>
      </c>
      <c r="I184" s="1">
        <v>-0.13500000000000001</v>
      </c>
      <c r="J184" s="1">
        <v>-0.248</v>
      </c>
      <c r="K184" s="1">
        <v>-0.38400000000000001</v>
      </c>
      <c r="L184" s="1">
        <v>-3.226</v>
      </c>
      <c r="M184" s="1">
        <v>0.48099999999999998</v>
      </c>
      <c r="N184" s="1">
        <v>1.1659999999999999</v>
      </c>
      <c r="O184" s="1">
        <v>1.58</v>
      </c>
      <c r="P184" s="25">
        <v>25</v>
      </c>
      <c r="Q184" s="7">
        <f t="shared" si="27"/>
        <v>1.9999999999999463E-3</v>
      </c>
      <c r="R184" s="8">
        <f t="shared" si="28"/>
        <v>6.899999999999995E-2</v>
      </c>
      <c r="S184" s="8">
        <f t="shared" si="29"/>
        <v>1.589</v>
      </c>
      <c r="T184" s="9">
        <f t="shared" si="30"/>
        <v>2.1</v>
      </c>
      <c r="U184" s="7">
        <f t="shared" si="31"/>
        <v>1.0020020013340003</v>
      </c>
      <c r="V184" s="8">
        <f t="shared" si="32"/>
        <v>1.0714362091483463</v>
      </c>
      <c r="W184" s="8">
        <f t="shared" si="33"/>
        <v>4.8988476304556725</v>
      </c>
      <c r="X184" s="8">
        <f t="shared" si="34"/>
        <v>8.1661699125676517</v>
      </c>
      <c r="Y184" s="109">
        <f t="shared" si="36"/>
        <v>6.618918188547486E-2</v>
      </c>
      <c r="Z184" s="109">
        <f t="shared" si="37"/>
        <v>7.0775792894214429E-2</v>
      </c>
      <c r="AA184" s="109">
        <f t="shared" si="38"/>
        <v>0.32360286347709061</v>
      </c>
      <c r="AB184" s="110">
        <f t="shared" si="39"/>
        <v>0.53943216174322006</v>
      </c>
      <c r="AC184" s="7">
        <f t="shared" si="35"/>
        <v>2.1</v>
      </c>
      <c r="AD184" s="9" t="str">
        <f>HLOOKUP(AC184,Q184:$T$208,P184,0)</f>
        <v>D</v>
      </c>
    </row>
    <row r="185" spans="1:30" x14ac:dyDescent="0.15">
      <c r="A185" s="1">
        <v>178</v>
      </c>
      <c r="B185" s="1">
        <v>-1.306</v>
      </c>
      <c r="C185" s="1">
        <v>0.04</v>
      </c>
      <c r="D185" s="1">
        <v>-0.34599999999999997</v>
      </c>
      <c r="E185" s="1">
        <v>1.6120000000000001</v>
      </c>
      <c r="F185" s="1">
        <v>1.204</v>
      </c>
      <c r="G185" s="1">
        <v>-1.204</v>
      </c>
      <c r="H185" s="1">
        <v>0.38400000000000001</v>
      </c>
      <c r="I185" s="1">
        <v>-0.114</v>
      </c>
      <c r="J185" s="1">
        <v>-0.124</v>
      </c>
      <c r="K185" s="1">
        <v>-0.14599999999999999</v>
      </c>
      <c r="L185" s="1">
        <v>-8.1000000000000003E-2</v>
      </c>
      <c r="M185" s="1">
        <v>5.0000000000000001E-3</v>
      </c>
      <c r="N185" s="1">
        <v>3.5999999999999997E-2</v>
      </c>
      <c r="O185" s="1">
        <v>0.04</v>
      </c>
      <c r="P185" s="25">
        <v>24</v>
      </c>
      <c r="Q185" s="7">
        <f t="shared" si="27"/>
        <v>-0.21100000000000008</v>
      </c>
      <c r="R185" s="8">
        <f t="shared" si="28"/>
        <v>1.633</v>
      </c>
      <c r="S185" s="8">
        <f t="shared" si="29"/>
        <v>-1.6379999999999999</v>
      </c>
      <c r="T185" s="9">
        <f t="shared" si="30"/>
        <v>0.79700000000000015</v>
      </c>
      <c r="U185" s="7">
        <f t="shared" si="31"/>
        <v>0.80977406688127618</v>
      </c>
      <c r="V185" s="8">
        <f t="shared" si="32"/>
        <v>5.1192093331132416</v>
      </c>
      <c r="W185" s="8">
        <f t="shared" si="33"/>
        <v>0.1943683905943277</v>
      </c>
      <c r="X185" s="8">
        <f t="shared" si="34"/>
        <v>2.2188743106337414</v>
      </c>
      <c r="Y185" s="109">
        <f t="shared" si="36"/>
        <v>9.7069302252860368E-2</v>
      </c>
      <c r="Z185" s="109">
        <f t="shared" si="37"/>
        <v>0.61365027403932404</v>
      </c>
      <c r="AA185" s="109">
        <f t="shared" si="38"/>
        <v>2.3299343392987424E-2</v>
      </c>
      <c r="AB185" s="110">
        <f t="shared" si="39"/>
        <v>0.26598108031482826</v>
      </c>
      <c r="AC185" s="7">
        <f t="shared" si="35"/>
        <v>1.633</v>
      </c>
      <c r="AD185" s="9" t="str">
        <f>HLOOKUP(AC185,Q185:$T$208,P185,0)</f>
        <v>B</v>
      </c>
    </row>
    <row r="186" spans="1:30" x14ac:dyDescent="0.15">
      <c r="A186" s="1">
        <v>179</v>
      </c>
      <c r="B186" s="1">
        <v>-0.621</v>
      </c>
      <c r="C186" s="1">
        <v>0.30099999999999999</v>
      </c>
      <c r="D186" s="1">
        <v>-1E-3</v>
      </c>
      <c r="E186" s="1">
        <v>0.32100000000000001</v>
      </c>
      <c r="F186" s="1">
        <v>9.4E-2</v>
      </c>
      <c r="G186" s="1">
        <v>-9.4E-2</v>
      </c>
      <c r="H186" s="1">
        <v>0.255</v>
      </c>
      <c r="I186" s="1">
        <v>-1.4E-2</v>
      </c>
      <c r="J186" s="1">
        <v>-0.08</v>
      </c>
      <c r="K186" s="1">
        <v>-0.16200000000000001</v>
      </c>
      <c r="L186" s="1">
        <v>-0.61699999999999999</v>
      </c>
      <c r="M186" s="1">
        <v>-0.33400000000000002</v>
      </c>
      <c r="N186" s="1">
        <v>0.45</v>
      </c>
      <c r="O186" s="1">
        <v>0.501</v>
      </c>
      <c r="P186" s="25">
        <v>23</v>
      </c>
      <c r="Q186" s="7">
        <f t="shared" si="27"/>
        <v>-0.875</v>
      </c>
      <c r="R186" s="8">
        <f t="shared" si="28"/>
        <v>0.316</v>
      </c>
      <c r="S186" s="8">
        <f t="shared" si="29"/>
        <v>0.27500000000000002</v>
      </c>
      <c r="T186" s="9">
        <f t="shared" si="30"/>
        <v>0.14799999999999996</v>
      </c>
      <c r="U186" s="7">
        <f t="shared" si="31"/>
        <v>0.41686201967850839</v>
      </c>
      <c r="V186" s="8">
        <f t="shared" si="32"/>
        <v>1.3716302556260427</v>
      </c>
      <c r="W186" s="8">
        <f t="shared" si="33"/>
        <v>1.3165306748676215</v>
      </c>
      <c r="X186" s="8">
        <f t="shared" si="34"/>
        <v>1.1595128963629739</v>
      </c>
      <c r="Y186" s="109">
        <f t="shared" si="36"/>
        <v>9.7750853710656643E-2</v>
      </c>
      <c r="Z186" s="109">
        <f t="shared" si="37"/>
        <v>0.32163646994325679</v>
      </c>
      <c r="AA186" s="109">
        <f t="shared" si="38"/>
        <v>0.30871605310511752</v>
      </c>
      <c r="AB186" s="110">
        <f t="shared" si="39"/>
        <v>0.27189662324096908</v>
      </c>
      <c r="AC186" s="7">
        <f t="shared" si="35"/>
        <v>0.316</v>
      </c>
      <c r="AD186" s="9" t="str">
        <f>HLOOKUP(AC186,Q186:$T$208,P186,0)</f>
        <v>B</v>
      </c>
    </row>
    <row r="187" spans="1:30" x14ac:dyDescent="0.15">
      <c r="A187" s="1">
        <v>180</v>
      </c>
      <c r="B187" s="1">
        <v>1.2769999999999999</v>
      </c>
      <c r="C187" s="1">
        <v>1.554</v>
      </c>
      <c r="D187" s="1">
        <v>-1.512</v>
      </c>
      <c r="E187" s="1">
        <v>-1.319</v>
      </c>
      <c r="F187" s="1">
        <v>2.6869999999999998</v>
      </c>
      <c r="G187" s="1">
        <v>-2.6869999999999998</v>
      </c>
      <c r="H187" s="1">
        <v>1.0329999999999999</v>
      </c>
      <c r="I187" s="1">
        <v>-0.14199999999999999</v>
      </c>
      <c r="J187" s="1">
        <v>-0.42099999999999999</v>
      </c>
      <c r="K187" s="1">
        <v>-0.46899999999999997</v>
      </c>
      <c r="L187" s="1">
        <v>-0.41399999999999998</v>
      </c>
      <c r="M187" s="1">
        <v>0.105</v>
      </c>
      <c r="N187" s="1">
        <v>0.14299999999999999</v>
      </c>
      <c r="O187" s="1">
        <v>0.16700000000000001</v>
      </c>
      <c r="P187" s="25">
        <v>22</v>
      </c>
      <c r="Q187" s="7">
        <f t="shared" si="27"/>
        <v>3.9269999999999996</v>
      </c>
      <c r="R187" s="8">
        <f t="shared" si="28"/>
        <v>5.3789999999999996</v>
      </c>
      <c r="S187" s="8">
        <f t="shared" si="29"/>
        <v>-4.4770000000000003</v>
      </c>
      <c r="T187" s="9">
        <f t="shared" si="30"/>
        <v>-2.8680000000000003</v>
      </c>
      <c r="U187" s="7">
        <f t="shared" si="31"/>
        <v>50.754485588683629</v>
      </c>
      <c r="V187" s="8">
        <f t="shared" si="32"/>
        <v>216.8053616244988</v>
      </c>
      <c r="W187" s="8">
        <f t="shared" si="33"/>
        <v>1.136746444552922E-2</v>
      </c>
      <c r="X187" s="8">
        <f t="shared" si="34"/>
        <v>5.6812437906496129E-2</v>
      </c>
      <c r="Y187" s="109">
        <f t="shared" si="36"/>
        <v>0.18964562918058289</v>
      </c>
      <c r="Z187" s="109">
        <f t="shared" si="37"/>
        <v>0.8100996146076449</v>
      </c>
      <c r="AA187" s="109">
        <f t="shared" si="38"/>
        <v>4.2474865461762383E-5</v>
      </c>
      <c r="AB187" s="110">
        <f t="shared" si="39"/>
        <v>2.122813463104532E-4</v>
      </c>
      <c r="AC187" s="7">
        <f t="shared" si="35"/>
        <v>5.3789999999999996</v>
      </c>
      <c r="AD187" s="9" t="str">
        <f>HLOOKUP(AC187,Q187:$T$208,P187,0)</f>
        <v>B</v>
      </c>
    </row>
    <row r="188" spans="1:30" x14ac:dyDescent="0.15">
      <c r="A188" s="1">
        <v>181</v>
      </c>
      <c r="B188" s="1">
        <v>0.68</v>
      </c>
      <c r="C188" s="1">
        <v>-1.04</v>
      </c>
      <c r="D188" s="1">
        <v>0.46400000000000002</v>
      </c>
      <c r="E188" s="1">
        <v>-0.104</v>
      </c>
      <c r="F188" s="1">
        <v>2.3E-2</v>
      </c>
      <c r="G188" s="1">
        <v>-2.3E-2</v>
      </c>
      <c r="H188" s="1">
        <v>1.4999999999999999E-2</v>
      </c>
      <c r="I188" s="1">
        <v>0.01</v>
      </c>
      <c r="J188" s="1">
        <v>-7.0000000000000001E-3</v>
      </c>
      <c r="K188" s="1">
        <v>-1.7999999999999999E-2</v>
      </c>
      <c r="L188" s="1">
        <v>-0.03</v>
      </c>
      <c r="M188" s="1">
        <v>3.0000000000000001E-3</v>
      </c>
      <c r="N188" s="1">
        <v>1.2999999999999999E-2</v>
      </c>
      <c r="O188" s="1">
        <v>1.4999999999999999E-2</v>
      </c>
      <c r="P188" s="25">
        <v>21</v>
      </c>
      <c r="Q188" s="7">
        <f t="shared" si="27"/>
        <v>0.71600000000000008</v>
      </c>
      <c r="R188" s="8">
        <f t="shared" si="28"/>
        <v>-0.99900000000000022</v>
      </c>
      <c r="S188" s="8">
        <f t="shared" si="29"/>
        <v>0.44700000000000001</v>
      </c>
      <c r="T188" s="9">
        <f t="shared" si="30"/>
        <v>-0.109</v>
      </c>
      <c r="U188" s="7">
        <f t="shared" si="31"/>
        <v>2.0462318913749398</v>
      </c>
      <c r="V188" s="8">
        <f t="shared" si="32"/>
        <v>0.36824750461366285</v>
      </c>
      <c r="W188" s="8">
        <f t="shared" si="33"/>
        <v>1.5636142992864182</v>
      </c>
      <c r="X188" s="8">
        <f t="shared" si="34"/>
        <v>0.89673041749823545</v>
      </c>
      <c r="Y188" s="109">
        <f t="shared" si="36"/>
        <v>0.41975501967615636</v>
      </c>
      <c r="Z188" s="109">
        <f t="shared" si="37"/>
        <v>7.554067512892669E-2</v>
      </c>
      <c r="AA188" s="109">
        <f t="shared" si="38"/>
        <v>0.3207529673100119</v>
      </c>
      <c r="AB188" s="110">
        <f t="shared" si="39"/>
        <v>0.18395133788490498</v>
      </c>
      <c r="AC188" s="7">
        <f t="shared" si="35"/>
        <v>0.71600000000000008</v>
      </c>
      <c r="AD188" s="9" t="str">
        <f>HLOOKUP(AC188,Q188:$T$208,P188,0)</f>
        <v>A</v>
      </c>
    </row>
    <row r="189" spans="1:30" x14ac:dyDescent="0.15">
      <c r="A189" s="1">
        <v>182</v>
      </c>
      <c r="B189" s="1">
        <v>3.0790000000000002</v>
      </c>
      <c r="C189" s="1">
        <v>0.23499999999999999</v>
      </c>
      <c r="D189" s="1">
        <v>-1.1240000000000001</v>
      </c>
      <c r="E189" s="1">
        <v>-2.1909999999999998</v>
      </c>
      <c r="F189" s="1">
        <v>1.498</v>
      </c>
      <c r="G189" s="1">
        <v>-1.498</v>
      </c>
      <c r="H189" s="1">
        <v>0.105</v>
      </c>
      <c r="I189" s="1">
        <v>2.5999999999999999E-2</v>
      </c>
      <c r="J189" s="1">
        <v>-4.4999999999999998E-2</v>
      </c>
      <c r="K189" s="1">
        <v>-8.5999999999999993E-2</v>
      </c>
      <c r="L189" s="1">
        <v>-0.26200000000000001</v>
      </c>
      <c r="M189" s="1">
        <v>7.0000000000000001E-3</v>
      </c>
      <c r="N189" s="1">
        <v>0.106</v>
      </c>
      <c r="O189" s="1">
        <v>0.14799999999999999</v>
      </c>
      <c r="P189" s="25">
        <v>20</v>
      </c>
      <c r="Q189" s="7">
        <f t="shared" si="27"/>
        <v>4.6099999999999994</v>
      </c>
      <c r="R189" s="8">
        <f t="shared" si="28"/>
        <v>1.845</v>
      </c>
      <c r="S189" s="8">
        <f t="shared" si="29"/>
        <v>-2.5609999999999999</v>
      </c>
      <c r="T189" s="9">
        <f t="shared" si="30"/>
        <v>-3.577</v>
      </c>
      <c r="U189" s="7">
        <f t="shared" si="31"/>
        <v>100.4841496363893</v>
      </c>
      <c r="V189" s="8">
        <f t="shared" si="32"/>
        <v>6.3280997904020699</v>
      </c>
      <c r="W189" s="8">
        <f t="shared" si="33"/>
        <v>7.7227474342345767E-2</v>
      </c>
      <c r="X189" s="8">
        <f t="shared" si="34"/>
        <v>2.7959450916189687E-2</v>
      </c>
      <c r="Y189" s="109">
        <f t="shared" si="36"/>
        <v>0.93982939607270843</v>
      </c>
      <c r="Z189" s="109">
        <f t="shared" si="37"/>
        <v>5.9186789417259932E-2</v>
      </c>
      <c r="AA189" s="109">
        <f t="shared" si="38"/>
        <v>7.2230944715188266E-4</v>
      </c>
      <c r="AB189" s="110">
        <f t="shared" si="39"/>
        <v>2.6150506287979874E-4</v>
      </c>
      <c r="AC189" s="7">
        <f t="shared" si="35"/>
        <v>4.6099999999999994</v>
      </c>
      <c r="AD189" s="9" t="str">
        <f>HLOOKUP(AC189,Q189:$T$208,P189,0)</f>
        <v>A</v>
      </c>
    </row>
    <row r="190" spans="1:30" x14ac:dyDescent="0.15">
      <c r="A190" s="1">
        <v>183</v>
      </c>
      <c r="B190" s="1">
        <v>0.40699999999999997</v>
      </c>
      <c r="C190" s="1">
        <v>-0.52600000000000002</v>
      </c>
      <c r="D190" s="1">
        <v>0.54200000000000004</v>
      </c>
      <c r="E190" s="1">
        <v>-0.42399999999999999</v>
      </c>
      <c r="F190" s="1">
        <v>4.3999999999999997E-2</v>
      </c>
      <c r="G190" s="1">
        <v>-4.3999999999999997E-2</v>
      </c>
      <c r="H190" s="1">
        <v>2.7E-2</v>
      </c>
      <c r="I190" s="1">
        <v>1.2E-2</v>
      </c>
      <c r="J190" s="1">
        <v>3.0000000000000001E-3</v>
      </c>
      <c r="K190" s="1">
        <v>-4.2000000000000003E-2</v>
      </c>
      <c r="L190" s="1">
        <v>-0.121</v>
      </c>
      <c r="M190" s="1">
        <v>3.5000000000000003E-2</v>
      </c>
      <c r="N190" s="1">
        <v>4.1000000000000002E-2</v>
      </c>
      <c r="O190" s="1">
        <v>4.3999999999999997E-2</v>
      </c>
      <c r="P190" s="25">
        <v>19</v>
      </c>
      <c r="Q190" s="7">
        <f t="shared" si="27"/>
        <v>0.498</v>
      </c>
      <c r="R190" s="8">
        <f t="shared" si="28"/>
        <v>-0.42000000000000004</v>
      </c>
      <c r="S190" s="8">
        <f t="shared" si="29"/>
        <v>0.54200000000000004</v>
      </c>
      <c r="T190" s="9">
        <f t="shared" si="30"/>
        <v>-0.40599999999999992</v>
      </c>
      <c r="U190" s="7">
        <f t="shared" si="31"/>
        <v>1.6454271234040729</v>
      </c>
      <c r="V190" s="8">
        <f t="shared" si="32"/>
        <v>0.65704681981505675</v>
      </c>
      <c r="W190" s="8">
        <f t="shared" si="33"/>
        <v>1.7194423102121061</v>
      </c>
      <c r="X190" s="8">
        <f t="shared" si="34"/>
        <v>0.66631016742488636</v>
      </c>
      <c r="Y190" s="109">
        <f t="shared" si="36"/>
        <v>0.35097006323845586</v>
      </c>
      <c r="Z190" s="109">
        <f t="shared" si="37"/>
        <v>0.14014826948035344</v>
      </c>
      <c r="AA190" s="109">
        <f t="shared" si="38"/>
        <v>0.36675752317826765</v>
      </c>
      <c r="AB190" s="110">
        <f t="shared" si="39"/>
        <v>0.14212414410292296</v>
      </c>
      <c r="AC190" s="7">
        <f t="shared" si="35"/>
        <v>0.54200000000000004</v>
      </c>
      <c r="AD190" s="9" t="str">
        <f>HLOOKUP(AC190,Q190:$T$208,P190,0)</f>
        <v>C</v>
      </c>
    </row>
    <row r="191" spans="1:30" x14ac:dyDescent="0.15">
      <c r="A191" s="1">
        <v>184</v>
      </c>
      <c r="B191" s="1">
        <v>-1.2729999999999999</v>
      </c>
      <c r="C191" s="1">
        <v>-1.304</v>
      </c>
      <c r="D191" s="1">
        <v>1.347</v>
      </c>
      <c r="E191" s="1">
        <v>1.23</v>
      </c>
      <c r="F191" s="1">
        <v>1.1299999999999999</v>
      </c>
      <c r="G191" s="1">
        <v>-1.1299999999999999</v>
      </c>
      <c r="H191" s="1">
        <v>1.968</v>
      </c>
      <c r="I191" s="1">
        <v>0.53</v>
      </c>
      <c r="J191" s="1">
        <v>4.2000000000000003E-2</v>
      </c>
      <c r="K191" s="1">
        <v>-2.54</v>
      </c>
      <c r="L191" s="1">
        <v>-4.665</v>
      </c>
      <c r="M191" s="1">
        <v>0.54500000000000004</v>
      </c>
      <c r="N191" s="1">
        <v>1.4650000000000001</v>
      </c>
      <c r="O191" s="1">
        <v>2.6549999999999998</v>
      </c>
      <c r="P191" s="25">
        <v>18</v>
      </c>
      <c r="Q191" s="7">
        <f t="shared" si="27"/>
        <v>0.93200000000000005</v>
      </c>
      <c r="R191" s="8">
        <f t="shared" si="28"/>
        <v>2.339</v>
      </c>
      <c r="S191" s="8">
        <f t="shared" si="29"/>
        <v>1.7240000000000002</v>
      </c>
      <c r="T191" s="9">
        <f t="shared" si="30"/>
        <v>2.613</v>
      </c>
      <c r="U191" s="7">
        <f t="shared" si="31"/>
        <v>2.5395832683724815</v>
      </c>
      <c r="V191" s="8">
        <f t="shared" si="32"/>
        <v>10.37086051505762</v>
      </c>
      <c r="W191" s="8">
        <f t="shared" si="33"/>
        <v>5.6069113139887934</v>
      </c>
      <c r="X191" s="8">
        <f t="shared" si="34"/>
        <v>13.639909261356905</v>
      </c>
      <c r="Y191" s="109">
        <f t="shared" si="36"/>
        <v>7.8973859220068332E-2</v>
      </c>
      <c r="Z191" s="109">
        <f t="shared" si="37"/>
        <v>0.32250443941222207</v>
      </c>
      <c r="AA191" s="109">
        <f t="shared" si="38"/>
        <v>0.17435908886505302</v>
      </c>
      <c r="AB191" s="110">
        <f t="shared" si="39"/>
        <v>0.42416261250265641</v>
      </c>
      <c r="AC191" s="7">
        <f t="shared" si="35"/>
        <v>2.613</v>
      </c>
      <c r="AD191" s="9" t="str">
        <f>HLOOKUP(AC191,Q191:$T$208,P191,0)</f>
        <v>D</v>
      </c>
    </row>
    <row r="192" spans="1:30" x14ac:dyDescent="0.15">
      <c r="A192" s="1">
        <v>185</v>
      </c>
      <c r="B192" s="1">
        <v>-1.2529999999999999</v>
      </c>
      <c r="C192" s="1">
        <v>-2.504</v>
      </c>
      <c r="D192" s="1">
        <v>2.12</v>
      </c>
      <c r="E192" s="1">
        <v>1.637</v>
      </c>
      <c r="F192" s="1">
        <v>0.376</v>
      </c>
      <c r="G192" s="1">
        <v>-0.376</v>
      </c>
      <c r="H192" s="1">
        <v>0.20399999999999999</v>
      </c>
      <c r="I192" s="1">
        <v>-4.9000000000000002E-2</v>
      </c>
      <c r="J192" s="1">
        <v>-5.7000000000000002E-2</v>
      </c>
      <c r="K192" s="1">
        <v>-9.8000000000000004E-2</v>
      </c>
      <c r="L192" s="1">
        <v>-8.9999999999999993E-3</v>
      </c>
      <c r="M192" s="1">
        <v>0</v>
      </c>
      <c r="N192" s="1">
        <v>4.0000000000000001E-3</v>
      </c>
      <c r="O192" s="1">
        <v>5.0000000000000001E-3</v>
      </c>
      <c r="P192" s="25">
        <v>17</v>
      </c>
      <c r="Q192" s="7">
        <f t="shared" si="27"/>
        <v>-0.92599999999999993</v>
      </c>
      <c r="R192" s="8">
        <f t="shared" si="28"/>
        <v>-1.9240000000000002</v>
      </c>
      <c r="S192" s="8">
        <f t="shared" si="29"/>
        <v>1.6910000000000003</v>
      </c>
      <c r="T192" s="9">
        <f t="shared" si="30"/>
        <v>1.4650000000000001</v>
      </c>
      <c r="U192" s="7">
        <f t="shared" si="31"/>
        <v>0.3961350858555554</v>
      </c>
      <c r="V192" s="8">
        <f t="shared" si="32"/>
        <v>0.14602170557528071</v>
      </c>
      <c r="W192" s="8">
        <f t="shared" si="33"/>
        <v>5.4249028964801642</v>
      </c>
      <c r="X192" s="8">
        <f t="shared" si="34"/>
        <v>4.3275432403007734</v>
      </c>
      <c r="Y192" s="109">
        <f t="shared" si="36"/>
        <v>3.8479880051514155E-2</v>
      </c>
      <c r="Z192" s="109">
        <f t="shared" si="37"/>
        <v>1.4184297014032133E-2</v>
      </c>
      <c r="AA192" s="109">
        <f t="shared" si="38"/>
        <v>0.52696572508042316</v>
      </c>
      <c r="AB192" s="110">
        <f t="shared" si="39"/>
        <v>0.42037009785403062</v>
      </c>
      <c r="AC192" s="7">
        <f t="shared" si="35"/>
        <v>1.6910000000000003</v>
      </c>
      <c r="AD192" s="9" t="str">
        <f>HLOOKUP(AC192,Q192:$T$208,P192,0)</f>
        <v>C</v>
      </c>
    </row>
    <row r="193" spans="1:30" x14ac:dyDescent="0.15">
      <c r="A193" s="1">
        <v>186</v>
      </c>
      <c r="B193" s="1">
        <v>-1.411</v>
      </c>
      <c r="C193" s="1">
        <v>-1.762</v>
      </c>
      <c r="D193" s="1">
        <v>1.6160000000000001</v>
      </c>
      <c r="E193" s="1">
        <v>1.556</v>
      </c>
      <c r="F193" s="1">
        <v>3.8860000000000001</v>
      </c>
      <c r="G193" s="1">
        <v>-3.8860000000000001</v>
      </c>
      <c r="H193" s="1">
        <v>1.0289999999999999</v>
      </c>
      <c r="I193" s="1">
        <v>6.2E-2</v>
      </c>
      <c r="J193" s="1">
        <v>-0.33</v>
      </c>
      <c r="K193" s="1">
        <v>-0.76100000000000001</v>
      </c>
      <c r="L193" s="1">
        <v>-9.7000000000000003E-2</v>
      </c>
      <c r="M193" s="1">
        <v>-8.9999999999999993E-3</v>
      </c>
      <c r="N193" s="1">
        <v>2.1999999999999999E-2</v>
      </c>
      <c r="O193" s="1">
        <v>8.4000000000000005E-2</v>
      </c>
      <c r="P193" s="25">
        <v>16</v>
      </c>
      <c r="Q193" s="7">
        <f t="shared" si="27"/>
        <v>2.528</v>
      </c>
      <c r="R193" s="8">
        <f t="shared" si="28"/>
        <v>3.1440000000000001</v>
      </c>
      <c r="S193" s="8">
        <f t="shared" si="29"/>
        <v>-2.5780000000000003</v>
      </c>
      <c r="T193" s="9">
        <f t="shared" si="30"/>
        <v>-1.31</v>
      </c>
      <c r="U193" s="7">
        <f t="shared" si="31"/>
        <v>12.528424214677527</v>
      </c>
      <c r="V193" s="8">
        <f t="shared" si="32"/>
        <v>23.196467403779828</v>
      </c>
      <c r="W193" s="8">
        <f t="shared" si="33"/>
        <v>7.5925703679981735E-2</v>
      </c>
      <c r="X193" s="8">
        <f t="shared" si="34"/>
        <v>0.26982005638468681</v>
      </c>
      <c r="Y193" s="109">
        <f t="shared" si="36"/>
        <v>0.34733026985925886</v>
      </c>
      <c r="Z193" s="109">
        <f t="shared" si="37"/>
        <v>0.64308448892538772</v>
      </c>
      <c r="AA193" s="109">
        <f t="shared" si="38"/>
        <v>2.1049171624893739E-3</v>
      </c>
      <c r="AB193" s="110">
        <f t="shared" si="39"/>
        <v>7.4803240528638123E-3</v>
      </c>
      <c r="AC193" s="7">
        <f t="shared" si="35"/>
        <v>3.1440000000000001</v>
      </c>
      <c r="AD193" s="9" t="str">
        <f>HLOOKUP(AC193,Q193:$T$208,P193,0)</f>
        <v>B</v>
      </c>
    </row>
    <row r="194" spans="1:30" x14ac:dyDescent="0.15">
      <c r="A194" s="1">
        <v>187</v>
      </c>
      <c r="B194" s="1">
        <v>-2.702</v>
      </c>
      <c r="C194" s="1">
        <v>-3.0750000000000002</v>
      </c>
      <c r="D194" s="1">
        <v>2.5329999999999999</v>
      </c>
      <c r="E194" s="1">
        <v>3.2429999999999999</v>
      </c>
      <c r="F194" s="1">
        <v>1.7000000000000001E-2</v>
      </c>
      <c r="G194" s="1">
        <v>-1.7000000000000001E-2</v>
      </c>
      <c r="H194" s="1">
        <v>0.89</v>
      </c>
      <c r="I194" s="1">
        <v>-0.23100000000000001</v>
      </c>
      <c r="J194" s="1">
        <v>-0.254</v>
      </c>
      <c r="K194" s="1">
        <v>-0.40500000000000003</v>
      </c>
      <c r="L194" s="1">
        <v>-6.0999999999999999E-2</v>
      </c>
      <c r="M194" s="1">
        <v>8.9999999999999993E-3</v>
      </c>
      <c r="N194" s="1">
        <v>2.5000000000000001E-2</v>
      </c>
      <c r="O194" s="1">
        <v>2.7E-2</v>
      </c>
      <c r="P194" s="25">
        <v>15</v>
      </c>
      <c r="Q194" s="7">
        <f t="shared" si="27"/>
        <v>-2.907</v>
      </c>
      <c r="R194" s="8">
        <f t="shared" si="28"/>
        <v>-2.1590000000000003</v>
      </c>
      <c r="S194" s="8">
        <f t="shared" si="29"/>
        <v>2.2869999999999999</v>
      </c>
      <c r="T194" s="9">
        <f t="shared" si="30"/>
        <v>4.125</v>
      </c>
      <c r="U194" s="7">
        <f t="shared" si="31"/>
        <v>5.4639402444906594E-2</v>
      </c>
      <c r="V194" s="8">
        <f t="shared" si="32"/>
        <v>0.11544050384088674</v>
      </c>
      <c r="W194" s="8">
        <f t="shared" si="33"/>
        <v>9.8453572609453168</v>
      </c>
      <c r="X194" s="8">
        <f t="shared" si="34"/>
        <v>61.867809250367884</v>
      </c>
      <c r="Y194" s="109">
        <f t="shared" si="36"/>
        <v>7.6011317195503515E-4</v>
      </c>
      <c r="Z194" s="109">
        <f t="shared" si="37"/>
        <v>1.6059444946357308E-3</v>
      </c>
      <c r="AA194" s="109">
        <f t="shared" si="38"/>
        <v>0.13696316946718898</v>
      </c>
      <c r="AB194" s="110">
        <f t="shared" si="39"/>
        <v>0.86067077286622018</v>
      </c>
      <c r="AC194" s="7">
        <f t="shared" si="35"/>
        <v>4.125</v>
      </c>
      <c r="AD194" s="9" t="str">
        <f>HLOOKUP(AC194,Q194:$T$208,P194,0)</f>
        <v>D</v>
      </c>
    </row>
    <row r="195" spans="1:30" x14ac:dyDescent="0.15">
      <c r="A195" s="1">
        <v>188</v>
      </c>
      <c r="B195" s="1">
        <v>0.85899999999999999</v>
      </c>
      <c r="C195" s="1">
        <v>2.0710000000000002</v>
      </c>
      <c r="D195" s="1">
        <v>-2.0110000000000001</v>
      </c>
      <c r="E195" s="1">
        <v>-0.91800000000000004</v>
      </c>
      <c r="F195" s="1">
        <v>1.1970000000000001</v>
      </c>
      <c r="G195" s="1">
        <v>-1.1970000000000001</v>
      </c>
      <c r="H195" s="1">
        <v>2.2869999999999999</v>
      </c>
      <c r="I195" s="1">
        <v>1.881</v>
      </c>
      <c r="J195" s="1">
        <v>-0.76500000000000001</v>
      </c>
      <c r="K195" s="1">
        <v>-3.403</v>
      </c>
      <c r="L195" s="1">
        <v>-8.7010000000000005</v>
      </c>
      <c r="M195" s="1">
        <v>-1.155</v>
      </c>
      <c r="N195" s="1">
        <v>2.5790000000000002</v>
      </c>
      <c r="O195" s="1">
        <v>7.2770000000000001</v>
      </c>
      <c r="P195" s="25">
        <v>14</v>
      </c>
      <c r="Q195" s="7">
        <f t="shared" si="27"/>
        <v>2.782</v>
      </c>
      <c r="R195" s="8">
        <f t="shared" si="28"/>
        <v>4.3999999999999995</v>
      </c>
      <c r="S195" s="8">
        <f t="shared" si="29"/>
        <v>-1.3940000000000001</v>
      </c>
      <c r="T195" s="9">
        <f t="shared" si="30"/>
        <v>-0.98300000000000032</v>
      </c>
      <c r="U195" s="7">
        <f t="shared" si="31"/>
        <v>16.151291249468276</v>
      </c>
      <c r="V195" s="8">
        <f t="shared" si="32"/>
        <v>81.45086866496807</v>
      </c>
      <c r="W195" s="8">
        <f t="shared" si="33"/>
        <v>0.24808099336142997</v>
      </c>
      <c r="X195" s="8">
        <f t="shared" si="34"/>
        <v>0.37418685276715602</v>
      </c>
      <c r="Y195" s="109">
        <f t="shared" si="36"/>
        <v>0.16443253086532805</v>
      </c>
      <c r="Z195" s="109">
        <f t="shared" si="37"/>
        <v>0.82923230526234648</v>
      </c>
      <c r="AA195" s="109">
        <f t="shared" si="38"/>
        <v>2.5256547583678503E-3</v>
      </c>
      <c r="AB195" s="110">
        <f t="shared" si="39"/>
        <v>3.809509113957743E-3</v>
      </c>
      <c r="AC195" s="7">
        <f t="shared" si="35"/>
        <v>4.3999999999999995</v>
      </c>
      <c r="AD195" s="9" t="str">
        <f>HLOOKUP(AC195,Q195:$T$208,P195,0)</f>
        <v>B</v>
      </c>
    </row>
    <row r="196" spans="1:30" x14ac:dyDescent="0.15">
      <c r="A196" s="1">
        <v>189</v>
      </c>
      <c r="B196" s="1">
        <v>-0.34899999999999998</v>
      </c>
      <c r="C196" s="1">
        <v>-2.1829999999999998</v>
      </c>
      <c r="D196" s="1">
        <v>1.7250000000000001</v>
      </c>
      <c r="E196" s="1">
        <v>0.80600000000000005</v>
      </c>
      <c r="F196" s="1">
        <v>0.01</v>
      </c>
      <c r="G196" s="1">
        <v>-0.01</v>
      </c>
      <c r="H196" s="1">
        <v>0.623</v>
      </c>
      <c r="I196" s="1">
        <v>0.316</v>
      </c>
      <c r="J196" s="1">
        <v>0.17199999999999999</v>
      </c>
      <c r="K196" s="1">
        <v>-1.1120000000000001</v>
      </c>
      <c r="L196" s="1">
        <v>-3.82</v>
      </c>
      <c r="M196" s="1">
        <v>-0.251</v>
      </c>
      <c r="N196" s="1">
        <v>1.998</v>
      </c>
      <c r="O196" s="1">
        <v>2.0739999999999998</v>
      </c>
      <c r="P196" s="25">
        <v>13</v>
      </c>
      <c r="Q196" s="7">
        <f t="shared" si="27"/>
        <v>-0.27399999999999997</v>
      </c>
      <c r="R196" s="8">
        <f t="shared" si="28"/>
        <v>-1.8010000000000002</v>
      </c>
      <c r="S196" s="8">
        <f t="shared" si="29"/>
        <v>3.8849999999999998</v>
      </c>
      <c r="T196" s="9">
        <f t="shared" si="30"/>
        <v>1.1680000000000001</v>
      </c>
      <c r="U196" s="7">
        <f t="shared" si="31"/>
        <v>0.76033207526088209</v>
      </c>
      <c r="V196" s="8">
        <f t="shared" si="32"/>
        <v>0.1651336719552661</v>
      </c>
      <c r="W196" s="8">
        <f t="shared" si="33"/>
        <v>48.666942459490407</v>
      </c>
      <c r="X196" s="8">
        <f t="shared" si="34"/>
        <v>3.2155550929428776</v>
      </c>
      <c r="Y196" s="109">
        <f t="shared" si="36"/>
        <v>1.4398057182143389E-2</v>
      </c>
      <c r="Z196" s="109">
        <f t="shared" si="37"/>
        <v>3.1270600424077011E-3</v>
      </c>
      <c r="AA196" s="109">
        <f t="shared" si="38"/>
        <v>0.92158340179374953</v>
      </c>
      <c r="AB196" s="110">
        <f t="shared" si="39"/>
        <v>6.0891480981699289E-2</v>
      </c>
      <c r="AC196" s="7">
        <f t="shared" si="35"/>
        <v>3.8849999999999998</v>
      </c>
      <c r="AD196" s="9" t="str">
        <f>HLOOKUP(AC196,Q196:$T$208,P196,0)</f>
        <v>C</v>
      </c>
    </row>
    <row r="197" spans="1:30" x14ac:dyDescent="0.15">
      <c r="A197" s="1">
        <v>190</v>
      </c>
      <c r="B197" s="1">
        <v>-0.56799999999999995</v>
      </c>
      <c r="C197" s="1">
        <v>-2.2229999999999999</v>
      </c>
      <c r="D197" s="1">
        <v>1.141</v>
      </c>
      <c r="E197" s="1">
        <v>1.65</v>
      </c>
      <c r="F197" s="1">
        <v>0.03</v>
      </c>
      <c r="G197" s="1">
        <v>-0.03</v>
      </c>
      <c r="H197" s="1">
        <v>1.42</v>
      </c>
      <c r="I197" s="1">
        <v>-0.14899999999999999</v>
      </c>
      <c r="J197" s="1">
        <v>-0.38200000000000001</v>
      </c>
      <c r="K197" s="1">
        <v>-0.88900000000000001</v>
      </c>
      <c r="L197" s="1">
        <v>-4.0119999999999996</v>
      </c>
      <c r="M197" s="1">
        <v>0.69799999999999995</v>
      </c>
      <c r="N197" s="1">
        <v>1.238</v>
      </c>
      <c r="O197" s="1">
        <v>2.0760000000000001</v>
      </c>
      <c r="P197" s="25">
        <v>12</v>
      </c>
      <c r="Q197" s="7">
        <f t="shared" si="27"/>
        <v>1.100000000000001E-2</v>
      </c>
      <c r="R197" s="8">
        <f t="shared" si="28"/>
        <v>-7.5000000000000178E-2</v>
      </c>
      <c r="S197" s="8">
        <f t="shared" si="29"/>
        <v>1.9670000000000001</v>
      </c>
      <c r="T197" s="9">
        <f t="shared" si="30"/>
        <v>3.738</v>
      </c>
      <c r="U197" s="7">
        <f t="shared" si="31"/>
        <v>1.0110607224447197</v>
      </c>
      <c r="V197" s="8">
        <f t="shared" si="32"/>
        <v>0.92774348632855275</v>
      </c>
      <c r="W197" s="8">
        <f t="shared" si="33"/>
        <v>7.1491966946819137</v>
      </c>
      <c r="X197" s="8">
        <f t="shared" si="34"/>
        <v>42.013878324544635</v>
      </c>
      <c r="Y197" s="109">
        <f t="shared" si="36"/>
        <v>1.9785196507817227E-2</v>
      </c>
      <c r="Z197" s="109">
        <f t="shared" si="37"/>
        <v>1.815478217913016E-2</v>
      </c>
      <c r="AA197" s="109">
        <f t="shared" si="38"/>
        <v>0.13990085692904841</v>
      </c>
      <c r="AB197" s="110">
        <f t="shared" si="39"/>
        <v>0.82215916438400427</v>
      </c>
      <c r="AC197" s="7">
        <f t="shared" si="35"/>
        <v>3.738</v>
      </c>
      <c r="AD197" s="9" t="str">
        <f>HLOOKUP(AC197,Q197:$T$208,P197,0)</f>
        <v>D</v>
      </c>
    </row>
    <row r="198" spans="1:30" x14ac:dyDescent="0.15">
      <c r="A198" s="1">
        <v>191</v>
      </c>
      <c r="B198" s="1">
        <v>-1.5429999999999999</v>
      </c>
      <c r="C198" s="1">
        <v>-2.3260000000000001</v>
      </c>
      <c r="D198" s="1">
        <v>1.6439999999999999</v>
      </c>
      <c r="E198" s="1">
        <v>2.2250000000000001</v>
      </c>
      <c r="F198" s="1">
        <v>0.34499999999999997</v>
      </c>
      <c r="G198" s="1">
        <v>-0.34499999999999997</v>
      </c>
      <c r="H198" s="1">
        <v>0.61199999999999999</v>
      </c>
      <c r="I198" s="1">
        <v>-0.122</v>
      </c>
      <c r="J198" s="1">
        <v>-0.157</v>
      </c>
      <c r="K198" s="1">
        <v>-0.33300000000000002</v>
      </c>
      <c r="L198" s="1">
        <v>-0.01</v>
      </c>
      <c r="M198" s="1">
        <v>2E-3</v>
      </c>
      <c r="N198" s="1">
        <v>3.0000000000000001E-3</v>
      </c>
      <c r="O198" s="1">
        <v>5.0000000000000001E-3</v>
      </c>
      <c r="P198" s="25">
        <v>11</v>
      </c>
      <c r="Q198" s="7">
        <f t="shared" si="27"/>
        <v>-1.3179999999999998</v>
      </c>
      <c r="R198" s="8">
        <f t="shared" si="28"/>
        <v>-1.3670000000000002</v>
      </c>
      <c r="S198" s="8">
        <f t="shared" si="29"/>
        <v>1.1449999999999998</v>
      </c>
      <c r="T198" s="9">
        <f t="shared" si="30"/>
        <v>2.4939999999999998</v>
      </c>
      <c r="U198" s="7">
        <f t="shared" si="31"/>
        <v>0.26767010719674461</v>
      </c>
      <c r="V198" s="8">
        <f t="shared" si="32"/>
        <v>0.2548704250571161</v>
      </c>
      <c r="W198" s="8">
        <f t="shared" si="33"/>
        <v>3.142441356839166</v>
      </c>
      <c r="X198" s="8">
        <f t="shared" si="34"/>
        <v>12.109617843917826</v>
      </c>
      <c r="Y198" s="109">
        <f t="shared" si="36"/>
        <v>1.6968424665419715E-2</v>
      </c>
      <c r="Z198" s="109">
        <f t="shared" si="37"/>
        <v>1.6157013767123314E-2</v>
      </c>
      <c r="AA198" s="109">
        <f t="shared" si="38"/>
        <v>0.19920894412700113</v>
      </c>
      <c r="AB198" s="110">
        <f t="shared" si="39"/>
        <v>0.76766561744045592</v>
      </c>
      <c r="AC198" s="7">
        <f t="shared" si="35"/>
        <v>2.4939999999999998</v>
      </c>
      <c r="AD198" s="9" t="str">
        <f>HLOOKUP(AC198,Q198:$T$208,P198,0)</f>
        <v>D</v>
      </c>
    </row>
    <row r="199" spans="1:30" x14ac:dyDescent="0.15">
      <c r="A199" s="1">
        <v>192</v>
      </c>
      <c r="B199" s="1">
        <v>-0.48299999999999998</v>
      </c>
      <c r="C199" s="1">
        <v>-2.383</v>
      </c>
      <c r="D199" s="1">
        <v>2.7989999999999999</v>
      </c>
      <c r="E199" s="1">
        <v>6.8000000000000005E-2</v>
      </c>
      <c r="F199" s="1">
        <v>7.3999999999999996E-2</v>
      </c>
      <c r="G199" s="1">
        <v>-7.3999999999999996E-2</v>
      </c>
      <c r="H199" s="1">
        <v>5.2999999999999999E-2</v>
      </c>
      <c r="I199" s="1">
        <v>5.0000000000000001E-3</v>
      </c>
      <c r="J199" s="1">
        <v>-5.0000000000000001E-3</v>
      </c>
      <c r="K199" s="1">
        <v>-5.2999999999999999E-2</v>
      </c>
      <c r="L199" s="1">
        <v>-7.9000000000000001E-2</v>
      </c>
      <c r="M199" s="1">
        <v>1.0999999999999999E-2</v>
      </c>
      <c r="N199" s="1">
        <v>2.5999999999999999E-2</v>
      </c>
      <c r="O199" s="1">
        <v>4.2000000000000003E-2</v>
      </c>
      <c r="P199" s="25">
        <v>10</v>
      </c>
      <c r="Q199" s="7">
        <f t="shared" si="27"/>
        <v>-0.39299999999999996</v>
      </c>
      <c r="R199" s="8">
        <f t="shared" si="28"/>
        <v>-2.2450000000000001</v>
      </c>
      <c r="S199" s="8">
        <f t="shared" si="29"/>
        <v>2.746</v>
      </c>
      <c r="T199" s="9">
        <f t="shared" si="30"/>
        <v>5.800000000000001E-2</v>
      </c>
      <c r="U199" s="7">
        <f t="shared" si="31"/>
        <v>0.67502874758613318</v>
      </c>
      <c r="V199" s="8">
        <f t="shared" si="32"/>
        <v>0.10592754037354536</v>
      </c>
      <c r="W199" s="8">
        <f t="shared" si="33"/>
        <v>15.580186331018474</v>
      </c>
      <c r="X199" s="8">
        <f t="shared" si="34"/>
        <v>1.0597149957102876</v>
      </c>
      <c r="Y199" s="109">
        <f t="shared" si="36"/>
        <v>3.8748307489579671E-2</v>
      </c>
      <c r="Z199" s="109">
        <f t="shared" si="37"/>
        <v>6.0805008982010326E-3</v>
      </c>
      <c r="AA199" s="109">
        <f t="shared" si="38"/>
        <v>0.89434094897153626</v>
      </c>
      <c r="AB199" s="110">
        <f t="shared" si="39"/>
        <v>6.0830242640682985E-2</v>
      </c>
      <c r="AC199" s="7">
        <f t="shared" si="35"/>
        <v>2.746</v>
      </c>
      <c r="AD199" s="9" t="str">
        <f>HLOOKUP(AC199,Q199:$T$208,P199,0)</f>
        <v>C</v>
      </c>
    </row>
    <row r="200" spans="1:30" x14ac:dyDescent="0.15">
      <c r="A200" s="1">
        <v>193</v>
      </c>
      <c r="B200" s="1">
        <v>-3.0339999999999998</v>
      </c>
      <c r="C200" s="1">
        <v>-3.7629999999999999</v>
      </c>
      <c r="D200" s="1">
        <v>3.4489999999999998</v>
      </c>
      <c r="E200" s="1">
        <v>3.3490000000000002</v>
      </c>
      <c r="F200" s="1">
        <v>4.1000000000000002E-2</v>
      </c>
      <c r="G200" s="1">
        <v>-4.1000000000000002E-2</v>
      </c>
      <c r="H200" s="1">
        <v>1.8740000000000001</v>
      </c>
      <c r="I200" s="1">
        <v>-0.54100000000000004</v>
      </c>
      <c r="J200" s="1">
        <v>-0.57599999999999996</v>
      </c>
      <c r="K200" s="1">
        <v>-0.75700000000000001</v>
      </c>
      <c r="L200" s="1">
        <v>-1.2999999999999999E-2</v>
      </c>
      <c r="M200" s="1">
        <v>1E-3</v>
      </c>
      <c r="N200" s="1">
        <v>4.0000000000000001E-3</v>
      </c>
      <c r="O200" s="1">
        <v>8.0000000000000002E-3</v>
      </c>
      <c r="P200" s="25">
        <v>9</v>
      </c>
      <c r="Q200" s="7">
        <f t="shared" si="27"/>
        <v>-3.5329999999999999</v>
      </c>
      <c r="R200" s="8">
        <f t="shared" si="28"/>
        <v>-1.847</v>
      </c>
      <c r="S200" s="8">
        <f t="shared" si="29"/>
        <v>2.8359999999999999</v>
      </c>
      <c r="T200" s="9">
        <f t="shared" si="30"/>
        <v>5.1830000000000007</v>
      </c>
      <c r="U200" s="7">
        <f t="shared" si="31"/>
        <v>2.9217132859787758E-2</v>
      </c>
      <c r="V200" s="8">
        <f t="shared" si="32"/>
        <v>0.15770958608791516</v>
      </c>
      <c r="W200" s="8">
        <f t="shared" si="33"/>
        <v>17.047439218735846</v>
      </c>
      <c r="X200" s="8">
        <f t="shared" si="34"/>
        <v>178.21665979916682</v>
      </c>
      <c r="Y200" s="109">
        <f t="shared" si="36"/>
        <v>1.4948569724635195E-4</v>
      </c>
      <c r="Z200" s="109">
        <f t="shared" si="37"/>
        <v>8.0690078495802224E-4</v>
      </c>
      <c r="AA200" s="109">
        <f t="shared" si="38"/>
        <v>8.7221027131819853E-2</v>
      </c>
      <c r="AB200" s="110">
        <f t="shared" si="39"/>
        <v>0.9118225863859758</v>
      </c>
      <c r="AC200" s="7">
        <f t="shared" si="35"/>
        <v>5.1830000000000007</v>
      </c>
      <c r="AD200" s="9" t="str">
        <f>HLOOKUP(AC200,Q200:$T$208,P200,0)</f>
        <v>D</v>
      </c>
    </row>
    <row r="201" spans="1:30" x14ac:dyDescent="0.15">
      <c r="A201" s="1">
        <v>194</v>
      </c>
      <c r="B201" s="1">
        <v>0.74299999999999999</v>
      </c>
      <c r="C201" s="1">
        <v>-1.8380000000000001</v>
      </c>
      <c r="D201" s="1">
        <v>1.8120000000000001</v>
      </c>
      <c r="E201" s="1">
        <v>-0.71699999999999997</v>
      </c>
      <c r="F201" s="1">
        <v>1.4999999999999999E-2</v>
      </c>
      <c r="G201" s="1">
        <v>-1.4999999999999999E-2</v>
      </c>
      <c r="H201" s="1">
        <v>0.02</v>
      </c>
      <c r="I201" s="1">
        <v>0.01</v>
      </c>
      <c r="J201" s="1">
        <v>-1.0999999999999999E-2</v>
      </c>
      <c r="K201" s="1">
        <v>-1.9E-2</v>
      </c>
      <c r="L201" s="1">
        <v>-0.02</v>
      </c>
      <c r="M201" s="1">
        <v>5.0000000000000001E-3</v>
      </c>
      <c r="N201" s="1">
        <v>7.0000000000000001E-3</v>
      </c>
      <c r="O201" s="1">
        <v>8.0000000000000002E-3</v>
      </c>
      <c r="P201" s="25">
        <v>8</v>
      </c>
      <c r="Q201" s="7">
        <f t="shared" ref="Q201:Q207" si="40">+B201+F201+I201+M201</f>
        <v>0.77300000000000002</v>
      </c>
      <c r="R201" s="8">
        <f t="shared" ref="R201:R207" si="41">+C201+F201+H201+M201</f>
        <v>-1.7980000000000003</v>
      </c>
      <c r="S201" s="8">
        <f t="shared" ref="S201:S207" si="42">+D201+G201+J201+N201</f>
        <v>1.7930000000000001</v>
      </c>
      <c r="T201" s="9">
        <f t="shared" ref="T201:T207" si="43">+E201+G201+H201+M201</f>
        <v>-0.70699999999999996</v>
      </c>
      <c r="U201" s="7">
        <f t="shared" ref="U201:U207" si="44">EXP(Q201)</f>
        <v>2.1662552812206535</v>
      </c>
      <c r="V201" s="8">
        <f t="shared" ref="V201:V207" si="45">EXP(R201)</f>
        <v>0.16562981681631486</v>
      </c>
      <c r="W201" s="8">
        <f t="shared" ref="W201:W207" si="46">EXP(S201)</f>
        <v>6.0074478032911252</v>
      </c>
      <c r="X201" s="8">
        <f t="shared" ref="X201:X207" si="47">EXP(T201)</f>
        <v>0.49312134466629576</v>
      </c>
      <c r="Y201" s="109">
        <f t="shared" si="36"/>
        <v>0.24526085512450552</v>
      </c>
      <c r="Z201" s="109">
        <f t="shared" si="37"/>
        <v>1.8752411527229788E-2</v>
      </c>
      <c r="AA201" s="109">
        <f t="shared" si="38"/>
        <v>0.68015611923668506</v>
      </c>
      <c r="AB201" s="110">
        <f t="shared" si="39"/>
        <v>5.5830614111579628E-2</v>
      </c>
      <c r="AC201" s="7">
        <f t="shared" ref="AC201:AC207" si="48">MAX(Q201:T201)</f>
        <v>1.7930000000000001</v>
      </c>
      <c r="AD201" s="9" t="str">
        <f>HLOOKUP(AC201,Q201:$T$208,P201,0)</f>
        <v>C</v>
      </c>
    </row>
    <row r="202" spans="1:30" x14ac:dyDescent="0.15">
      <c r="A202" s="1">
        <v>195</v>
      </c>
      <c r="B202" s="1">
        <v>-0.20599999999999999</v>
      </c>
      <c r="C202" s="1">
        <v>-0.33300000000000002</v>
      </c>
      <c r="D202" s="1">
        <v>0.46700000000000003</v>
      </c>
      <c r="E202" s="1">
        <v>7.0999999999999994E-2</v>
      </c>
      <c r="F202" s="1">
        <v>3.2650000000000001</v>
      </c>
      <c r="G202" s="1">
        <v>-3.2650000000000001</v>
      </c>
      <c r="H202" s="1">
        <v>1.302</v>
      </c>
      <c r="I202" s="1">
        <v>-0.313</v>
      </c>
      <c r="J202" s="1">
        <v>-0.47</v>
      </c>
      <c r="K202" s="1">
        <v>-0.51900000000000002</v>
      </c>
      <c r="L202" s="1">
        <v>-0.189</v>
      </c>
      <c r="M202" s="1">
        <v>-7.6999999999999999E-2</v>
      </c>
      <c r="N202" s="1">
        <v>5.3999999999999999E-2</v>
      </c>
      <c r="O202" s="1">
        <v>0.21199999999999999</v>
      </c>
      <c r="P202" s="25">
        <v>7</v>
      </c>
      <c r="Q202" s="7">
        <f t="shared" si="40"/>
        <v>2.669</v>
      </c>
      <c r="R202" s="8">
        <f t="shared" si="41"/>
        <v>4.157</v>
      </c>
      <c r="S202" s="8">
        <f t="shared" si="42"/>
        <v>-3.214</v>
      </c>
      <c r="T202" s="9">
        <f t="shared" si="43"/>
        <v>-1.9689999999999999</v>
      </c>
      <c r="U202" s="7">
        <f t="shared" si="44"/>
        <v>14.425536441188616</v>
      </c>
      <c r="V202" s="8">
        <f t="shared" si="45"/>
        <v>63.879596065882779</v>
      </c>
      <c r="W202" s="8">
        <f t="shared" si="46"/>
        <v>4.0195509241808786E-2</v>
      </c>
      <c r="X202" s="8">
        <f t="shared" si="47"/>
        <v>0.13959638282294273</v>
      </c>
      <c r="Y202" s="109">
        <f t="shared" ref="Y202:Y207" si="49">U202/SUM($U202:$X202)</f>
        <v>0.18380009347817364</v>
      </c>
      <c r="Z202" s="109">
        <f t="shared" ref="Z202:Z207" si="50">V202/SUM($U202:$X202)</f>
        <v>0.8139091240124311</v>
      </c>
      <c r="AA202" s="109">
        <f t="shared" ref="AA202:AA207" si="51">W202/SUM($U202:$X202)</f>
        <v>5.1214305867702662E-4</v>
      </c>
      <c r="AB202" s="110">
        <f t="shared" ref="AB202:AB207" si="52">X202/SUM($U202:$X202)</f>
        <v>1.7786394507182479E-3</v>
      </c>
      <c r="AC202" s="7">
        <f t="shared" si="48"/>
        <v>4.157</v>
      </c>
      <c r="AD202" s="9" t="str">
        <f>HLOOKUP(AC202,Q202:$T$208,P202,0)</f>
        <v>B</v>
      </c>
    </row>
    <row r="203" spans="1:30" x14ac:dyDescent="0.15">
      <c r="A203" s="1">
        <v>196</v>
      </c>
      <c r="B203" s="1">
        <v>2.7480000000000002</v>
      </c>
      <c r="C203" s="1">
        <v>-0.75</v>
      </c>
      <c r="D203" s="1">
        <v>-0.34100000000000003</v>
      </c>
      <c r="E203" s="1">
        <v>-1.657</v>
      </c>
      <c r="F203" s="1">
        <v>0.42</v>
      </c>
      <c r="G203" s="1">
        <v>-0.42</v>
      </c>
      <c r="H203" s="1">
        <v>0.223</v>
      </c>
      <c r="I203" s="1">
        <v>6.0000000000000001E-3</v>
      </c>
      <c r="J203" s="1">
        <v>-4.5999999999999999E-2</v>
      </c>
      <c r="K203" s="1">
        <v>-0.183</v>
      </c>
      <c r="L203" s="1">
        <v>-2.3319999999999999</v>
      </c>
      <c r="M203" s="1">
        <v>0.67400000000000004</v>
      </c>
      <c r="N203" s="1">
        <v>0.78800000000000003</v>
      </c>
      <c r="O203" s="1">
        <v>0.871</v>
      </c>
      <c r="P203" s="25">
        <v>6</v>
      </c>
      <c r="Q203" s="7">
        <f t="shared" si="40"/>
        <v>3.8479999999999999</v>
      </c>
      <c r="R203" s="8">
        <f t="shared" si="41"/>
        <v>0.56700000000000006</v>
      </c>
      <c r="S203" s="8">
        <f t="shared" si="42"/>
        <v>-1.9000000000000017E-2</v>
      </c>
      <c r="T203" s="9">
        <f t="shared" si="43"/>
        <v>-1.1799999999999997</v>
      </c>
      <c r="U203" s="7">
        <f t="shared" si="44"/>
        <v>46.899171028616479</v>
      </c>
      <c r="V203" s="8">
        <f t="shared" si="45"/>
        <v>1.7629701995299281</v>
      </c>
      <c r="W203" s="8">
        <f t="shared" si="46"/>
        <v>0.981179362242806</v>
      </c>
      <c r="X203" s="8">
        <f t="shared" si="47"/>
        <v>0.30727873860113131</v>
      </c>
      <c r="Y203" s="109">
        <f t="shared" si="49"/>
        <v>0.93891107731708667</v>
      </c>
      <c r="Z203" s="109">
        <f t="shared" si="50"/>
        <v>3.5294275208160211E-2</v>
      </c>
      <c r="AA203" s="109">
        <f t="shared" si="51"/>
        <v>1.9642994787318773E-2</v>
      </c>
      <c r="AB203" s="110">
        <f t="shared" si="52"/>
        <v>6.1516526874341778E-3</v>
      </c>
      <c r="AC203" s="7">
        <f t="shared" si="48"/>
        <v>3.8479999999999999</v>
      </c>
      <c r="AD203" s="9" t="str">
        <f>HLOOKUP(AC203,Q203:$T$208,P203,0)</f>
        <v>A</v>
      </c>
    </row>
    <row r="204" spans="1:30" x14ac:dyDescent="0.15">
      <c r="A204" s="1">
        <v>197</v>
      </c>
      <c r="B204" s="1">
        <v>-1.411</v>
      </c>
      <c r="C204" s="1">
        <v>-1.911</v>
      </c>
      <c r="D204" s="1">
        <v>1.173</v>
      </c>
      <c r="E204" s="1">
        <v>2.149</v>
      </c>
      <c r="F204" s="1">
        <v>3.5000000000000003E-2</v>
      </c>
      <c r="G204" s="1">
        <v>-3.5000000000000003E-2</v>
      </c>
      <c r="H204" s="1">
        <v>2.1539999999999999</v>
      </c>
      <c r="I204" s="1">
        <v>1.905</v>
      </c>
      <c r="J204" s="1">
        <v>-1.079</v>
      </c>
      <c r="K204" s="1">
        <v>-2.9790000000000001</v>
      </c>
      <c r="L204" s="1">
        <v>-5.6529999999999996</v>
      </c>
      <c r="M204" s="1">
        <v>0.58299999999999996</v>
      </c>
      <c r="N204" s="1">
        <v>1.73</v>
      </c>
      <c r="O204" s="1">
        <v>3.34</v>
      </c>
      <c r="P204" s="25">
        <v>5</v>
      </c>
      <c r="Q204" s="7">
        <f t="shared" si="40"/>
        <v>1.1119999999999999</v>
      </c>
      <c r="R204" s="8">
        <f t="shared" si="41"/>
        <v>0.86099999999999977</v>
      </c>
      <c r="S204" s="8">
        <f t="shared" si="42"/>
        <v>1.7890000000000001</v>
      </c>
      <c r="T204" s="9">
        <f t="shared" si="43"/>
        <v>4.851</v>
      </c>
      <c r="U204" s="7">
        <f t="shared" si="44"/>
        <v>3.0404331839891703</v>
      </c>
      <c r="V204" s="8">
        <f t="shared" si="45"/>
        <v>2.3655250363738056</v>
      </c>
      <c r="W204" s="8">
        <f t="shared" si="46"/>
        <v>5.9834660076449717</v>
      </c>
      <c r="X204" s="8">
        <f t="shared" si="47"/>
        <v>127.8681941273652</v>
      </c>
      <c r="Y204" s="109">
        <f t="shared" si="49"/>
        <v>2.1833155125705606E-2</v>
      </c>
      <c r="Z204" s="109">
        <f t="shared" si="50"/>
        <v>1.6986683129516077E-2</v>
      </c>
      <c r="AA204" s="109">
        <f t="shared" si="51"/>
        <v>4.2966884528900205E-2</v>
      </c>
      <c r="AB204" s="110">
        <f t="shared" si="52"/>
        <v>0.91821327721587809</v>
      </c>
      <c r="AC204" s="7">
        <f t="shared" si="48"/>
        <v>4.851</v>
      </c>
      <c r="AD204" s="9" t="str">
        <f>HLOOKUP(AC204,Q204:$T$208,P204,0)</f>
        <v>D</v>
      </c>
    </row>
    <row r="205" spans="1:30" x14ac:dyDescent="0.15">
      <c r="A205" s="1">
        <v>198</v>
      </c>
      <c r="B205" s="1">
        <v>8.0000000000000002E-3</v>
      </c>
      <c r="C205" s="1">
        <v>-0.41099999999999998</v>
      </c>
      <c r="D205" s="1">
        <v>-0.23300000000000001</v>
      </c>
      <c r="E205" s="1">
        <v>0.63600000000000001</v>
      </c>
      <c r="F205" s="1">
        <v>6.0999999999999999E-2</v>
      </c>
      <c r="G205" s="1">
        <v>-6.0999999999999999E-2</v>
      </c>
      <c r="H205" s="1">
        <v>1.4999999999999999E-2</v>
      </c>
      <c r="I205" s="1">
        <v>6.0000000000000001E-3</v>
      </c>
      <c r="J205" s="1">
        <v>5.0000000000000001E-3</v>
      </c>
      <c r="K205" s="1">
        <v>-2.5999999999999999E-2</v>
      </c>
      <c r="L205" s="1">
        <v>-0.14099999999999999</v>
      </c>
      <c r="M205" s="1">
        <v>4.1000000000000002E-2</v>
      </c>
      <c r="N205" s="1">
        <v>4.8000000000000001E-2</v>
      </c>
      <c r="O205" s="1">
        <v>5.1999999999999998E-2</v>
      </c>
      <c r="P205" s="25">
        <v>4</v>
      </c>
      <c r="Q205" s="7">
        <f t="shared" si="40"/>
        <v>0.11600000000000002</v>
      </c>
      <c r="R205" s="8">
        <f t="shared" si="41"/>
        <v>-0.29399999999999998</v>
      </c>
      <c r="S205" s="8">
        <f t="shared" si="42"/>
        <v>-0.24100000000000005</v>
      </c>
      <c r="T205" s="9">
        <f t="shared" si="43"/>
        <v>0.63100000000000001</v>
      </c>
      <c r="U205" s="7">
        <f t="shared" si="44"/>
        <v>1.1229958721332547</v>
      </c>
      <c r="V205" s="8">
        <f t="shared" si="45"/>
        <v>0.74527649144328867</v>
      </c>
      <c r="W205" s="8">
        <f t="shared" si="46"/>
        <v>0.78584162638834543</v>
      </c>
      <c r="X205" s="8">
        <f t="shared" si="47"/>
        <v>1.8794891289619104</v>
      </c>
      <c r="Y205" s="109">
        <f t="shared" si="49"/>
        <v>0.24770493637720367</v>
      </c>
      <c r="Z205" s="109">
        <f t="shared" si="50"/>
        <v>0.1643894429867323</v>
      </c>
      <c r="AA205" s="109">
        <f t="shared" si="51"/>
        <v>0.17333710202986871</v>
      </c>
      <c r="AB205" s="110">
        <f t="shared" si="52"/>
        <v>0.41456851860619554</v>
      </c>
      <c r="AC205" s="7">
        <f t="shared" si="48"/>
        <v>0.63100000000000001</v>
      </c>
      <c r="AD205" s="9" t="str">
        <f>HLOOKUP(AC205,Q205:$T$208,P205,0)</f>
        <v>D</v>
      </c>
    </row>
    <row r="206" spans="1:30" x14ac:dyDescent="0.15">
      <c r="A206" s="1">
        <v>199</v>
      </c>
      <c r="B206" s="1">
        <v>-0.28499999999999998</v>
      </c>
      <c r="C206" s="1">
        <v>8.3000000000000004E-2</v>
      </c>
      <c r="D206" s="1">
        <v>0.247</v>
      </c>
      <c r="E206" s="1">
        <v>-4.4999999999999998E-2</v>
      </c>
      <c r="F206" s="1">
        <v>0.27400000000000002</v>
      </c>
      <c r="G206" s="1">
        <v>-0.27400000000000002</v>
      </c>
      <c r="H206" s="1">
        <v>0.40699999999999997</v>
      </c>
      <c r="I206" s="1">
        <v>0.13200000000000001</v>
      </c>
      <c r="J206" s="1">
        <v>-0.20799999999999999</v>
      </c>
      <c r="K206" s="1">
        <v>-0.33200000000000002</v>
      </c>
      <c r="L206" s="1">
        <v>-4.8000000000000001E-2</v>
      </c>
      <c r="M206" s="1">
        <v>-5.0000000000000001E-3</v>
      </c>
      <c r="N206" s="1">
        <v>2.5000000000000001E-2</v>
      </c>
      <c r="O206" s="1">
        <v>2.9000000000000001E-2</v>
      </c>
      <c r="P206" s="25">
        <v>3</v>
      </c>
      <c r="Q206" s="7">
        <f t="shared" si="40"/>
        <v>0.11600000000000005</v>
      </c>
      <c r="R206" s="8">
        <f t="shared" si="41"/>
        <v>0.75900000000000001</v>
      </c>
      <c r="S206" s="8">
        <f t="shared" si="42"/>
        <v>-0.21000000000000002</v>
      </c>
      <c r="T206" s="9">
        <f t="shared" si="43"/>
        <v>8.2999999999999963E-2</v>
      </c>
      <c r="U206" s="7">
        <f t="shared" si="44"/>
        <v>1.1229958721332547</v>
      </c>
      <c r="V206" s="8">
        <f t="shared" si="45"/>
        <v>2.1361390130581417</v>
      </c>
      <c r="W206" s="8">
        <f t="shared" si="46"/>
        <v>0.81058424597018708</v>
      </c>
      <c r="X206" s="8">
        <f t="shared" si="47"/>
        <v>1.0865418085482381</v>
      </c>
      <c r="Y206" s="109">
        <f t="shared" si="49"/>
        <v>0.21779267676015901</v>
      </c>
      <c r="Z206" s="109">
        <f t="shared" si="50"/>
        <v>0.41428062660815557</v>
      </c>
      <c r="AA206" s="109">
        <f t="shared" si="51"/>
        <v>0.15720388387012166</v>
      </c>
      <c r="AB206" s="110">
        <f t="shared" si="52"/>
        <v>0.2107228127615639</v>
      </c>
      <c r="AC206" s="7">
        <f t="shared" si="48"/>
        <v>0.75900000000000001</v>
      </c>
      <c r="AD206" s="9" t="str">
        <f>HLOOKUP(AC206,Q206:$T$208,P206,0)</f>
        <v>B</v>
      </c>
    </row>
    <row r="207" spans="1:30" x14ac:dyDescent="0.15">
      <c r="A207" s="1">
        <v>200</v>
      </c>
      <c r="B207" s="1">
        <v>2.1480000000000001</v>
      </c>
      <c r="C207" s="1">
        <v>2.5920000000000001</v>
      </c>
      <c r="D207" s="1">
        <v>-2.246</v>
      </c>
      <c r="E207" s="1">
        <v>-2.4929999999999999</v>
      </c>
      <c r="F207" s="1">
        <v>0.52700000000000002</v>
      </c>
      <c r="G207" s="1">
        <v>-0.52700000000000002</v>
      </c>
      <c r="H207" s="1">
        <v>0.29099999999999998</v>
      </c>
      <c r="I207" s="1">
        <v>0.17399999999999999</v>
      </c>
      <c r="J207" s="1">
        <v>-7.8E-2</v>
      </c>
      <c r="K207" s="1">
        <v>-0.38600000000000001</v>
      </c>
      <c r="L207" s="1">
        <v>-4.7629999999999999</v>
      </c>
      <c r="M207" s="1">
        <v>-0.32500000000000001</v>
      </c>
      <c r="N207" s="1">
        <v>2.0209999999999999</v>
      </c>
      <c r="O207" s="1">
        <v>3.0670000000000002</v>
      </c>
      <c r="P207" s="25">
        <v>2</v>
      </c>
      <c r="Q207" s="7">
        <f t="shared" si="40"/>
        <v>2.524</v>
      </c>
      <c r="R207" s="8">
        <f t="shared" si="41"/>
        <v>3.085</v>
      </c>
      <c r="S207" s="8">
        <f t="shared" si="42"/>
        <v>-0.83000000000000007</v>
      </c>
      <c r="T207" s="9">
        <f t="shared" si="43"/>
        <v>-3.0540000000000003</v>
      </c>
      <c r="U207" s="7">
        <f t="shared" si="44"/>
        <v>12.478410611709538</v>
      </c>
      <c r="V207" s="8">
        <f t="shared" si="45"/>
        <v>21.867466842075256</v>
      </c>
      <c r="W207" s="8">
        <f t="shared" si="46"/>
        <v>0.43604928632153556</v>
      </c>
      <c r="X207" s="8">
        <f t="shared" si="47"/>
        <v>4.7169867060314369E-2</v>
      </c>
      <c r="Y207" s="109">
        <f t="shared" si="49"/>
        <v>0.35827546009740335</v>
      </c>
      <c r="Z207" s="109">
        <f t="shared" si="50"/>
        <v>0.62785053223504161</v>
      </c>
      <c r="AA207" s="109">
        <f t="shared" si="51"/>
        <v>1.2519684080229961E-2</v>
      </c>
      <c r="AB207" s="110">
        <f t="shared" si="52"/>
        <v>1.3543235873252142E-3</v>
      </c>
      <c r="AC207" s="7">
        <f t="shared" si="48"/>
        <v>3.085</v>
      </c>
      <c r="AD207" s="9" t="str">
        <f>HLOOKUP(AC207,Q207:$T$208,P207,0)</f>
        <v>B</v>
      </c>
    </row>
    <row r="208" spans="1:30" x14ac:dyDescent="0.15">
      <c r="Q208" s="4" t="s">
        <v>31</v>
      </c>
      <c r="R208" s="5" t="s">
        <v>32</v>
      </c>
      <c r="S208" s="5" t="s">
        <v>33</v>
      </c>
      <c r="T208" s="6" t="s">
        <v>34</v>
      </c>
      <c r="U208" s="7"/>
      <c r="V208" s="8"/>
      <c r="W208" s="8"/>
      <c r="X208" s="8"/>
      <c r="Y208" s="99">
        <f>AVERAGE(Y8:Y207)</f>
        <v>0.15143189080069891</v>
      </c>
      <c r="Z208" s="99">
        <f>AVERAGE(Z8:Z207)</f>
        <v>0.22811484735530296</v>
      </c>
      <c r="AA208" s="99">
        <f>AVERAGE(AA8:AA207)</f>
        <v>0.26160271358305492</v>
      </c>
      <c r="AB208" s="100">
        <f>AVERAGE(AB8:AB207)</f>
        <v>0.3588505482609432</v>
      </c>
      <c r="AC208" s="7"/>
      <c r="AD208" s="9"/>
    </row>
    <row r="209" spans="2:35" ht="12.75" thickBot="1" x14ac:dyDescent="0.2">
      <c r="B209" s="122" t="s">
        <v>163</v>
      </c>
      <c r="C209" s="122"/>
      <c r="D209" s="122"/>
      <c r="E209" s="122"/>
      <c r="F209" s="122"/>
      <c r="G209" s="122"/>
      <c r="H209" s="122"/>
      <c r="I209" s="122"/>
      <c r="J209" s="122"/>
      <c r="K209" s="122"/>
      <c r="L209" s="122"/>
      <c r="M209" s="122"/>
      <c r="N209" s="122"/>
      <c r="O209" s="122"/>
      <c r="Q209" s="10"/>
      <c r="R209" s="11"/>
      <c r="S209" s="11"/>
      <c r="T209" s="12"/>
      <c r="U209" s="10"/>
      <c r="V209" s="11"/>
      <c r="W209" s="11"/>
      <c r="X209" s="11"/>
      <c r="Y209" s="101" t="s">
        <v>19</v>
      </c>
      <c r="Z209" s="11"/>
      <c r="AA209" s="11"/>
      <c r="AB209" s="12"/>
      <c r="AC209" s="10"/>
      <c r="AD209" s="12"/>
    </row>
    <row r="210" spans="2:35" ht="12.75" thickTop="1" x14ac:dyDescent="0.15"/>
    <row r="212" spans="2:35" ht="13.5" x14ac:dyDescent="0.15">
      <c r="AC212" s="13" t="s">
        <v>17</v>
      </c>
      <c r="AD212" s="14"/>
      <c r="AH212"/>
      <c r="AI212"/>
    </row>
    <row r="213" spans="2:35" ht="13.5" x14ac:dyDescent="0.15">
      <c r="AC213" s="102" t="s">
        <v>10</v>
      </c>
      <c r="AD213" s="14" t="s">
        <v>18</v>
      </c>
      <c r="AH213"/>
      <c r="AI213"/>
    </row>
    <row r="214" spans="2:35" ht="13.5" x14ac:dyDescent="0.15">
      <c r="AC214" s="104" t="s">
        <v>12</v>
      </c>
      <c r="AD214" s="105">
        <v>17</v>
      </c>
      <c r="AE214" s="108">
        <f>+GETPIVOTDATA("firstchoice",$AC$212,"firstchoice","A")/GETPIVOTDATA("firstchoice",$AC$212)</f>
        <v>8.5000000000000006E-2</v>
      </c>
      <c r="AH214"/>
      <c r="AI214"/>
    </row>
    <row r="215" spans="2:35" ht="13.5" x14ac:dyDescent="0.15">
      <c r="AC215" s="104" t="s">
        <v>13</v>
      </c>
      <c r="AD215" s="105">
        <v>58</v>
      </c>
      <c r="AE215" s="108">
        <f>+GETPIVOTDATA("firstchoice",$AC$212,"firstchoice","B")/GETPIVOTDATA("firstchoice",$AC$212)</f>
        <v>0.28999999999999998</v>
      </c>
      <c r="AH215"/>
      <c r="AI215"/>
    </row>
    <row r="216" spans="2:35" ht="13.5" x14ac:dyDescent="0.15">
      <c r="AC216" s="104" t="s">
        <v>14</v>
      </c>
      <c r="AD216" s="105">
        <v>40</v>
      </c>
      <c r="AE216" s="108">
        <f>+GETPIVOTDATA("firstchoice",$AC$212,"firstchoice","C")/GETPIVOTDATA("firstchoice",$AC$212)</f>
        <v>0.2</v>
      </c>
      <c r="AH216"/>
      <c r="AI216"/>
    </row>
    <row r="217" spans="2:35" ht="13.5" x14ac:dyDescent="0.15">
      <c r="AC217" s="104" t="s">
        <v>15</v>
      </c>
      <c r="AD217" s="105">
        <v>85</v>
      </c>
      <c r="AE217" s="108">
        <f>+GETPIVOTDATA("firstchoice",$AC$212,"firstchoice","D")/GETPIVOTDATA("firstchoice",$AC$212)</f>
        <v>0.42499999999999999</v>
      </c>
      <c r="AH217"/>
      <c r="AI217"/>
    </row>
    <row r="218" spans="2:35" ht="13.5" x14ac:dyDescent="0.15">
      <c r="AC218" s="103" t="s">
        <v>16</v>
      </c>
      <c r="AD218" s="106">
        <v>200</v>
      </c>
      <c r="AE218" s="107">
        <f>SUM(AE214:AE217)</f>
        <v>1</v>
      </c>
      <c r="AH218"/>
      <c r="AI218"/>
    </row>
    <row r="219" spans="2:35" ht="13.5" x14ac:dyDescent="0.15">
      <c r="AC219"/>
      <c r="AD219"/>
      <c r="AH219"/>
      <c r="AI219"/>
    </row>
    <row r="220" spans="2:35" ht="13.5" x14ac:dyDescent="0.15">
      <c r="AC220"/>
      <c r="AD220"/>
      <c r="AE220"/>
      <c r="AF220"/>
      <c r="AG220"/>
      <c r="AH220"/>
      <c r="AI220"/>
    </row>
    <row r="221" spans="2:35" ht="13.5" x14ac:dyDescent="0.15">
      <c r="AC221"/>
      <c r="AD221"/>
      <c r="AE221"/>
      <c r="AF221"/>
      <c r="AG221"/>
      <c r="AH221"/>
      <c r="AI221"/>
    </row>
    <row r="222" spans="2:35" ht="13.5" x14ac:dyDescent="0.15">
      <c r="AC222"/>
      <c r="AD222"/>
      <c r="AE222"/>
      <c r="AF222"/>
      <c r="AG222"/>
      <c r="AH222"/>
      <c r="AI222"/>
    </row>
    <row r="223" spans="2:35" ht="13.5" x14ac:dyDescent="0.15">
      <c r="AC223"/>
      <c r="AD223"/>
      <c r="AE223"/>
      <c r="AF223"/>
      <c r="AG223"/>
      <c r="AH223"/>
      <c r="AI223"/>
    </row>
    <row r="224" spans="2:35" ht="13.5" x14ac:dyDescent="0.15">
      <c r="AC224"/>
      <c r="AD224"/>
      <c r="AE224"/>
      <c r="AF224"/>
      <c r="AG224"/>
      <c r="AH224"/>
      <c r="AI224"/>
    </row>
    <row r="225" spans="29:35" ht="13.5" x14ac:dyDescent="0.15">
      <c r="AC225"/>
      <c r="AD225"/>
      <c r="AE225"/>
      <c r="AF225"/>
      <c r="AG225"/>
      <c r="AH225"/>
      <c r="AI225"/>
    </row>
  </sheetData>
  <mergeCells count="15">
    <mergeCell ref="B209:O209"/>
    <mergeCell ref="B1:E1"/>
    <mergeCell ref="F1:G1"/>
    <mergeCell ref="H1:K1"/>
    <mergeCell ref="L1:O1"/>
    <mergeCell ref="B2:E2"/>
    <mergeCell ref="F2:G2"/>
    <mergeCell ref="H2:K2"/>
    <mergeCell ref="L2:O2"/>
    <mergeCell ref="AC3:AD3"/>
    <mergeCell ref="Q3:T3"/>
    <mergeCell ref="Q4:T4"/>
    <mergeCell ref="U4:X4"/>
    <mergeCell ref="Y4:AB4"/>
    <mergeCell ref="U3:AB3"/>
  </mergeCells>
  <phoneticPr fontId="1"/>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zoomScale="90" zoomScaleNormal="90" workbookViewId="0">
      <selection activeCell="U7" sqref="U7"/>
    </sheetView>
  </sheetViews>
  <sheetFormatPr defaultRowHeight="11.25" x14ac:dyDescent="0.15"/>
  <cols>
    <col min="1" max="1" width="5.125" style="38" customWidth="1"/>
    <col min="2" max="15" width="7.375" style="38" customWidth="1"/>
    <col min="16" max="16" width="5" style="38" customWidth="1"/>
    <col min="17" max="20" width="10.375" style="38" customWidth="1"/>
    <col min="21" max="28" width="8.5" style="38" customWidth="1"/>
    <col min="29" max="29" width="13.125" style="38" customWidth="1"/>
    <col min="30" max="30" width="10.625" style="38" customWidth="1"/>
    <col min="31" max="16384" width="9" style="38"/>
  </cols>
  <sheetData>
    <row r="1" spans="1:30" ht="12" thickBot="1" x14ac:dyDescent="0.2">
      <c r="B1" s="129" t="s">
        <v>37</v>
      </c>
      <c r="C1" s="129"/>
      <c r="D1" s="129"/>
      <c r="E1" s="129"/>
      <c r="F1" s="130" t="s">
        <v>38</v>
      </c>
      <c r="G1" s="130"/>
      <c r="H1" s="129" t="s">
        <v>45</v>
      </c>
      <c r="I1" s="129"/>
      <c r="J1" s="129"/>
      <c r="K1" s="129"/>
      <c r="L1" s="130" t="s">
        <v>20</v>
      </c>
      <c r="M1" s="130"/>
      <c r="N1" s="130"/>
      <c r="O1" s="130"/>
      <c r="U1" s="38" t="s">
        <v>54</v>
      </c>
      <c r="AC1" s="38" t="s">
        <v>55</v>
      </c>
    </row>
    <row r="2" spans="1:30" s="39" customFormat="1" ht="17.25" customHeight="1" thickTop="1" x14ac:dyDescent="0.15">
      <c r="A2" s="97" t="s">
        <v>122</v>
      </c>
      <c r="B2" s="97" t="s">
        <v>123</v>
      </c>
      <c r="C2" s="97" t="s">
        <v>124</v>
      </c>
      <c r="D2" s="97" t="s">
        <v>125</v>
      </c>
      <c r="E2" s="97" t="s">
        <v>126</v>
      </c>
      <c r="F2" s="97" t="s">
        <v>127</v>
      </c>
      <c r="G2" s="97" t="s">
        <v>128</v>
      </c>
      <c r="H2" s="97" t="s">
        <v>129</v>
      </c>
      <c r="I2" s="97" t="s">
        <v>130</v>
      </c>
      <c r="J2" s="97" t="s">
        <v>131</v>
      </c>
      <c r="K2" s="97" t="s">
        <v>132</v>
      </c>
      <c r="L2" s="97" t="s">
        <v>133</v>
      </c>
      <c r="M2" s="97" t="s">
        <v>134</v>
      </c>
      <c r="N2" s="97" t="s">
        <v>135</v>
      </c>
      <c r="O2" s="97" t="s">
        <v>136</v>
      </c>
      <c r="P2" s="97" t="s">
        <v>137</v>
      </c>
      <c r="Q2" s="131" t="s">
        <v>36</v>
      </c>
      <c r="R2" s="132"/>
      <c r="S2" s="132"/>
      <c r="T2" s="133"/>
      <c r="U2" s="124" t="s">
        <v>28</v>
      </c>
      <c r="V2" s="134"/>
      <c r="W2" s="134"/>
      <c r="X2" s="134"/>
      <c r="Y2" s="134"/>
      <c r="Z2" s="134"/>
      <c r="AA2" s="134"/>
      <c r="AB2" s="125"/>
      <c r="AC2" s="124" t="s">
        <v>29</v>
      </c>
      <c r="AD2" s="125"/>
    </row>
    <row r="3" spans="1:30" s="40" customFormat="1" ht="57.75" customHeight="1" x14ac:dyDescent="0.15">
      <c r="A3" s="40" t="s">
        <v>0</v>
      </c>
      <c r="B3" s="41" t="s">
        <v>39</v>
      </c>
      <c r="C3" s="42" t="s">
        <v>40</v>
      </c>
      <c r="D3" s="43" t="s">
        <v>41</v>
      </c>
      <c r="E3" s="44" t="s">
        <v>42</v>
      </c>
      <c r="F3" s="41" t="s">
        <v>43</v>
      </c>
      <c r="G3" s="43" t="s">
        <v>44</v>
      </c>
      <c r="H3" s="42" t="s">
        <v>46</v>
      </c>
      <c r="I3" s="41" t="s">
        <v>48</v>
      </c>
      <c r="J3" s="43" t="s">
        <v>47</v>
      </c>
      <c r="K3" s="40" t="s">
        <v>49</v>
      </c>
      <c r="L3" s="40" t="s">
        <v>53</v>
      </c>
      <c r="M3" s="41" t="s">
        <v>52</v>
      </c>
      <c r="N3" s="43" t="s">
        <v>50</v>
      </c>
      <c r="O3" s="40" t="s">
        <v>51</v>
      </c>
      <c r="Q3" s="126" t="s">
        <v>25</v>
      </c>
      <c r="R3" s="127"/>
      <c r="S3" s="127"/>
      <c r="T3" s="128"/>
      <c r="U3" s="126" t="s">
        <v>26</v>
      </c>
      <c r="V3" s="127"/>
      <c r="W3" s="127"/>
      <c r="X3" s="127"/>
      <c r="Y3" s="127" t="s">
        <v>27</v>
      </c>
      <c r="Z3" s="127"/>
      <c r="AA3" s="127"/>
      <c r="AB3" s="128"/>
      <c r="AC3" s="48" t="s">
        <v>30</v>
      </c>
      <c r="AD3" s="49" t="s">
        <v>35</v>
      </c>
    </row>
    <row r="4" spans="1:30" s="40" customFormat="1" ht="18" customHeight="1" x14ac:dyDescent="0.15">
      <c r="B4" s="41"/>
      <c r="C4" s="42"/>
      <c r="D4" s="43"/>
      <c r="E4" s="44"/>
      <c r="F4" s="42"/>
      <c r="G4" s="43"/>
      <c r="H4" s="42"/>
      <c r="I4" s="41"/>
      <c r="J4" s="43"/>
      <c r="M4" s="42"/>
      <c r="N4" s="43"/>
      <c r="Q4" s="45" t="s">
        <v>144</v>
      </c>
      <c r="R4" s="46" t="s">
        <v>138</v>
      </c>
      <c r="S4" s="46" t="s">
        <v>139</v>
      </c>
      <c r="T4" s="47" t="s">
        <v>140</v>
      </c>
      <c r="U4" s="45" t="s">
        <v>141</v>
      </c>
      <c r="V4" s="46" t="s">
        <v>142</v>
      </c>
      <c r="W4" s="46" t="s">
        <v>143</v>
      </c>
      <c r="X4" s="46" t="s">
        <v>145</v>
      </c>
      <c r="Y4" s="46" t="s">
        <v>146</v>
      </c>
      <c r="Z4" s="46" t="s">
        <v>147</v>
      </c>
      <c r="AA4" s="46" t="s">
        <v>148</v>
      </c>
      <c r="AB4" s="47" t="s">
        <v>149</v>
      </c>
      <c r="AC4" s="45" t="s">
        <v>150</v>
      </c>
      <c r="AD4" s="47" t="s">
        <v>151</v>
      </c>
    </row>
    <row r="5" spans="1:30" s="40" customFormat="1" ht="18" customHeight="1" x14ac:dyDescent="0.15">
      <c r="B5" s="41"/>
      <c r="C5" s="42"/>
      <c r="D5" s="43"/>
      <c r="E5" s="44"/>
      <c r="F5" s="42"/>
      <c r="G5" s="44"/>
      <c r="H5" s="44"/>
      <c r="I5" s="41"/>
      <c r="J5" s="43"/>
      <c r="M5" s="44"/>
      <c r="N5" s="43"/>
      <c r="Q5" s="50" t="s">
        <v>39</v>
      </c>
      <c r="R5" s="51" t="s">
        <v>40</v>
      </c>
      <c r="S5" s="52" t="s">
        <v>41</v>
      </c>
      <c r="T5" s="53" t="s">
        <v>42</v>
      </c>
      <c r="U5" s="45"/>
      <c r="V5" s="46"/>
      <c r="W5" s="46"/>
      <c r="X5" s="46"/>
      <c r="Y5" s="46"/>
      <c r="Z5" s="46"/>
      <c r="AA5" s="46"/>
      <c r="AB5" s="47"/>
      <c r="AC5" s="48"/>
      <c r="AD5" s="49"/>
    </row>
    <row r="6" spans="1:30" s="39" customFormat="1" x14ac:dyDescent="0.15">
      <c r="A6" s="54"/>
      <c r="B6" s="54"/>
      <c r="C6" s="54"/>
      <c r="D6" s="54"/>
      <c r="E6" s="54"/>
      <c r="F6" s="54"/>
      <c r="G6" s="54"/>
      <c r="H6" s="54"/>
      <c r="I6" s="54"/>
      <c r="J6" s="54"/>
      <c r="K6" s="54"/>
      <c r="L6" s="54"/>
      <c r="M6" s="54"/>
      <c r="N6" s="54"/>
      <c r="O6" s="54"/>
      <c r="Q6" s="93" t="s">
        <v>21</v>
      </c>
      <c r="R6" s="94" t="s">
        <v>22</v>
      </c>
      <c r="S6" s="95" t="s">
        <v>23</v>
      </c>
      <c r="T6" s="96" t="s">
        <v>24</v>
      </c>
      <c r="U6" s="90" t="s">
        <v>1</v>
      </c>
      <c r="V6" s="91" t="s">
        <v>2</v>
      </c>
      <c r="W6" s="91" t="s">
        <v>3</v>
      </c>
      <c r="X6" s="92" t="s">
        <v>4</v>
      </c>
      <c r="Y6" s="90" t="s">
        <v>5</v>
      </c>
      <c r="Z6" s="91" t="s">
        <v>6</v>
      </c>
      <c r="AA6" s="91" t="s">
        <v>7</v>
      </c>
      <c r="AB6" s="92" t="s">
        <v>8</v>
      </c>
      <c r="AC6" s="55" t="s">
        <v>9</v>
      </c>
      <c r="AD6" s="49" t="s">
        <v>11</v>
      </c>
    </row>
    <row r="7" spans="1:30" x14ac:dyDescent="0.15">
      <c r="A7" s="38">
        <v>1</v>
      </c>
      <c r="B7" s="38">
        <v>-3.0000000000000001E-3</v>
      </c>
      <c r="C7" s="38">
        <v>-1.4730000000000001</v>
      </c>
      <c r="D7" s="38">
        <v>0.90300000000000002</v>
      </c>
      <c r="E7" s="44">
        <v>0.57299999999999995</v>
      </c>
      <c r="F7" s="38">
        <v>0.3</v>
      </c>
      <c r="G7" s="44">
        <v>-0.3</v>
      </c>
      <c r="H7" s="44">
        <v>0.39600000000000002</v>
      </c>
      <c r="I7" s="38">
        <v>-0.01</v>
      </c>
      <c r="J7" s="38">
        <v>-8.1000000000000003E-2</v>
      </c>
      <c r="K7" s="38">
        <v>-0.30399999999999999</v>
      </c>
      <c r="L7" s="38">
        <v>-2.0550000000000002</v>
      </c>
      <c r="M7" s="44">
        <v>0.65500000000000003</v>
      </c>
      <c r="N7" s="38">
        <v>0.69399999999999995</v>
      </c>
      <c r="O7" s="38">
        <v>0.70599999999999996</v>
      </c>
      <c r="P7" s="56">
        <v>201</v>
      </c>
      <c r="Q7" s="57">
        <v>0.94199999999999995</v>
      </c>
      <c r="R7" s="58">
        <v>-0.122</v>
      </c>
      <c r="S7" s="58">
        <v>1.216</v>
      </c>
      <c r="T7" s="60">
        <v>1.3240000000000001</v>
      </c>
      <c r="U7" s="82">
        <v>2.5651065045437824</v>
      </c>
      <c r="V7" s="58">
        <v>0.88514836850262713</v>
      </c>
      <c r="W7" s="58">
        <v>3.3736660440948167</v>
      </c>
      <c r="X7" s="83">
        <v>3.7584250501107141</v>
      </c>
      <c r="Y7" s="82">
        <v>0.24239488223894251</v>
      </c>
      <c r="Z7" s="58">
        <v>8.3643869822608477E-2</v>
      </c>
      <c r="AA7" s="58">
        <v>0.31880133710756969</v>
      </c>
      <c r="AB7" s="83">
        <v>0.35515991083087928</v>
      </c>
      <c r="AC7" s="58">
        <v>1.3240000000000001</v>
      </c>
      <c r="AD7" s="59" t="s">
        <v>15</v>
      </c>
    </row>
    <row r="8" spans="1:30" x14ac:dyDescent="0.15">
      <c r="A8" s="38">
        <v>2</v>
      </c>
      <c r="B8" s="38">
        <v>-0.14699999999999999</v>
      </c>
      <c r="C8" s="38">
        <v>-1.0629999999999999</v>
      </c>
      <c r="D8" s="43">
        <v>0.66900000000000004</v>
      </c>
      <c r="E8" s="38">
        <v>0.54200000000000004</v>
      </c>
      <c r="F8" s="38">
        <v>0.17499999999999999</v>
      </c>
      <c r="G8" s="43">
        <v>-0.17499999999999999</v>
      </c>
      <c r="H8" s="38">
        <v>1.7370000000000001</v>
      </c>
      <c r="I8" s="38">
        <v>0.78400000000000003</v>
      </c>
      <c r="J8" s="43">
        <v>-0.47399999999999998</v>
      </c>
      <c r="K8" s="38">
        <v>-2.048</v>
      </c>
      <c r="L8" s="38">
        <v>-5.7560000000000002</v>
      </c>
      <c r="M8" s="38">
        <v>-0.311</v>
      </c>
      <c r="N8" s="43">
        <v>2.2240000000000002</v>
      </c>
      <c r="O8" s="38">
        <v>3.8420000000000001</v>
      </c>
      <c r="P8" s="56">
        <v>200</v>
      </c>
      <c r="Q8" s="57">
        <v>0.50100000000000011</v>
      </c>
      <c r="R8" s="58">
        <v>0.53800000000000026</v>
      </c>
      <c r="S8" s="60">
        <v>2.2440000000000002</v>
      </c>
      <c r="T8" s="58">
        <v>1.7930000000000001</v>
      </c>
      <c r="U8" s="82">
        <v>1.6503708166063193</v>
      </c>
      <c r="V8" s="58">
        <v>1.712578278187348</v>
      </c>
      <c r="W8" s="58">
        <v>9.4309798595386649</v>
      </c>
      <c r="X8" s="83">
        <v>6.0074478032911252</v>
      </c>
      <c r="Y8" s="82">
        <v>8.7779253502653087E-2</v>
      </c>
      <c r="Z8" s="58">
        <v>9.1087918734086476E-2</v>
      </c>
      <c r="AA8" s="58">
        <v>0.50161113098883325</v>
      </c>
      <c r="AB8" s="83">
        <v>0.31952169677442716</v>
      </c>
      <c r="AC8" s="58">
        <v>2.2440000000000002</v>
      </c>
      <c r="AD8" s="59" t="s">
        <v>14</v>
      </c>
    </row>
    <row r="9" spans="1:30" x14ac:dyDescent="0.15">
      <c r="A9" s="38">
        <v>3</v>
      </c>
      <c r="B9" s="38">
        <v>-2.964</v>
      </c>
      <c r="C9" s="38">
        <v>-3.548</v>
      </c>
      <c r="D9" s="38">
        <v>3.323</v>
      </c>
      <c r="E9" s="44">
        <v>3.19</v>
      </c>
      <c r="F9" s="38">
        <v>2.9000000000000001E-2</v>
      </c>
      <c r="G9" s="44">
        <v>-2.9000000000000001E-2</v>
      </c>
      <c r="H9" s="44">
        <v>1.875</v>
      </c>
      <c r="I9" s="38">
        <v>-0.54600000000000004</v>
      </c>
      <c r="J9" s="38">
        <v>-0.58499999999999996</v>
      </c>
      <c r="K9" s="38">
        <v>-0.745</v>
      </c>
      <c r="L9" s="38">
        <v>-1.4E-2</v>
      </c>
      <c r="M9" s="44">
        <v>-1E-3</v>
      </c>
      <c r="N9" s="38">
        <v>6.0000000000000001E-3</v>
      </c>
      <c r="O9" s="38">
        <v>8.0000000000000002E-3</v>
      </c>
      <c r="P9" s="56">
        <v>199</v>
      </c>
      <c r="Q9" s="57">
        <v>-3.4819999999999998</v>
      </c>
      <c r="R9" s="58">
        <v>-1.645</v>
      </c>
      <c r="S9" s="58">
        <v>2.7149999999999999</v>
      </c>
      <c r="T9" s="60">
        <v>5.0349999999999993</v>
      </c>
      <c r="U9" s="82">
        <v>3.074585778445163E-2</v>
      </c>
      <c r="V9" s="58">
        <v>0.19301256279376172</v>
      </c>
      <c r="W9" s="58">
        <v>15.104610071895399</v>
      </c>
      <c r="X9" s="83">
        <v>153.69959261184243</v>
      </c>
      <c r="Y9" s="82">
        <v>1.8189805747864844E-4</v>
      </c>
      <c r="Z9" s="58">
        <v>1.1418972431114136E-3</v>
      </c>
      <c r="AA9" s="58">
        <v>8.9361606051519202E-2</v>
      </c>
      <c r="AB9" s="83">
        <v>0.90931459864789077</v>
      </c>
      <c r="AC9" s="58">
        <v>5.0349999999999993</v>
      </c>
      <c r="AD9" s="59" t="s">
        <v>15</v>
      </c>
    </row>
    <row r="10" spans="1:30" ht="12" thickBot="1" x14ac:dyDescent="0.2">
      <c r="A10" s="38">
        <v>4</v>
      </c>
      <c r="B10" s="38">
        <v>-1.175</v>
      </c>
      <c r="C10" s="38">
        <v>-0.504</v>
      </c>
      <c r="D10" s="43">
        <v>0.49299999999999999</v>
      </c>
      <c r="E10" s="38">
        <v>1.1859999999999999</v>
      </c>
      <c r="F10" s="38">
        <v>5.6000000000000001E-2</v>
      </c>
      <c r="G10" s="43">
        <v>-5.6000000000000001E-2</v>
      </c>
      <c r="H10" s="38">
        <v>0.20100000000000001</v>
      </c>
      <c r="I10" s="38">
        <v>7.0000000000000007E-2</v>
      </c>
      <c r="J10" s="43">
        <v>5.2999999999999999E-2</v>
      </c>
      <c r="K10" s="38">
        <v>-0.32500000000000001</v>
      </c>
      <c r="L10" s="38">
        <v>-1.1970000000000001</v>
      </c>
      <c r="M10" s="38">
        <v>-0.48899999999999999</v>
      </c>
      <c r="N10" s="43">
        <v>0.82199999999999995</v>
      </c>
      <c r="O10" s="38">
        <v>0.86299999999999999</v>
      </c>
      <c r="P10" s="56">
        <v>198</v>
      </c>
      <c r="Q10" s="57">
        <v>-1.5379999999999998</v>
      </c>
      <c r="R10" s="58">
        <v>-0.73599999999999999</v>
      </c>
      <c r="S10" s="60">
        <v>1.3119999999999998</v>
      </c>
      <c r="T10" s="58">
        <v>0.84199999999999997</v>
      </c>
      <c r="U10" s="82">
        <v>0.21481029267801924</v>
      </c>
      <c r="V10" s="58">
        <v>0.47902619318875111</v>
      </c>
      <c r="W10" s="58">
        <v>3.7135934769260794</v>
      </c>
      <c r="X10" s="83">
        <v>2.3210043465586416</v>
      </c>
      <c r="Y10" s="82">
        <v>3.192574718006326E-2</v>
      </c>
      <c r="Z10" s="58">
        <v>7.1194303334875128E-2</v>
      </c>
      <c r="AA10" s="58">
        <v>0.55192535234605089</v>
      </c>
      <c r="AB10" s="83">
        <v>0.34495459713901072</v>
      </c>
      <c r="AC10" s="58">
        <v>1.3119999999999998</v>
      </c>
      <c r="AD10" s="59" t="s">
        <v>14</v>
      </c>
    </row>
    <row r="11" spans="1:30" ht="12" thickBot="1" x14ac:dyDescent="0.2">
      <c r="A11" s="78">
        <v>5</v>
      </c>
      <c r="B11" s="79">
        <v>3.0270000000000001</v>
      </c>
      <c r="C11" s="80">
        <v>0.374</v>
      </c>
      <c r="D11" s="80">
        <v>-1.2829999999999999</v>
      </c>
      <c r="E11" s="80">
        <v>-2.117</v>
      </c>
      <c r="F11" s="79">
        <v>1.506</v>
      </c>
      <c r="G11" s="80">
        <v>-1.506</v>
      </c>
      <c r="H11" s="80">
        <v>0.13400000000000001</v>
      </c>
      <c r="I11" s="79">
        <v>2.1000000000000001E-2</v>
      </c>
      <c r="J11" s="80">
        <v>-3.7999999999999999E-2</v>
      </c>
      <c r="K11" s="80">
        <v>-0.11600000000000001</v>
      </c>
      <c r="L11" s="80">
        <v>-0.28699999999999998</v>
      </c>
      <c r="M11" s="79">
        <v>1.9E-2</v>
      </c>
      <c r="N11" s="80">
        <v>0.125</v>
      </c>
      <c r="O11" s="81">
        <v>0.14199999999999999</v>
      </c>
      <c r="P11" s="56">
        <v>197</v>
      </c>
      <c r="Q11" s="61">
        <v>4.5730000000000004</v>
      </c>
      <c r="R11" s="58">
        <v>2.0329999999999999</v>
      </c>
      <c r="S11" s="58">
        <v>-2.7019999999999995</v>
      </c>
      <c r="T11" s="58">
        <v>-3.47</v>
      </c>
      <c r="U11" s="84">
        <v>96.834176985431725</v>
      </c>
      <c r="V11" s="62">
        <v>7.6369629155340295</v>
      </c>
      <c r="W11" s="62">
        <v>6.7071236035733214E-2</v>
      </c>
      <c r="X11" s="85">
        <v>3.1117030661060859E-2</v>
      </c>
      <c r="Y11" s="89">
        <v>0.92602848925424319</v>
      </c>
      <c r="Z11" s="58">
        <v>7.3032533051079845E-2</v>
      </c>
      <c r="AA11" s="58">
        <v>6.4140448457499606E-4</v>
      </c>
      <c r="AB11" s="83">
        <v>2.9757321010200023E-4</v>
      </c>
      <c r="AC11" s="63">
        <v>4.5730000000000004</v>
      </c>
      <c r="AD11" s="59" t="s">
        <v>12</v>
      </c>
    </row>
    <row r="12" spans="1:30" x14ac:dyDescent="0.15">
      <c r="A12" s="38">
        <v>6</v>
      </c>
      <c r="B12" s="38">
        <v>1.127</v>
      </c>
      <c r="C12" s="42">
        <v>1.3169999999999999</v>
      </c>
      <c r="D12" s="38">
        <v>-1.2589999999999999</v>
      </c>
      <c r="E12" s="38">
        <v>-1.1859999999999999</v>
      </c>
      <c r="F12" s="42">
        <v>1.637</v>
      </c>
      <c r="G12" s="38">
        <v>-1.637</v>
      </c>
      <c r="H12" s="42">
        <v>0.2</v>
      </c>
      <c r="I12" s="38">
        <v>-4.5999999999999999E-2</v>
      </c>
      <c r="J12" s="38">
        <v>-6.6000000000000003E-2</v>
      </c>
      <c r="K12" s="38">
        <v>-8.7999999999999995E-2</v>
      </c>
      <c r="L12" s="38">
        <v>-0.85199999999999998</v>
      </c>
      <c r="M12" s="42">
        <v>0.19</v>
      </c>
      <c r="N12" s="38">
        <v>0.32</v>
      </c>
      <c r="O12" s="38">
        <v>0.34200000000000003</v>
      </c>
      <c r="P12" s="56">
        <v>196</v>
      </c>
      <c r="Q12" s="57">
        <v>2.9080000000000004</v>
      </c>
      <c r="R12" s="60">
        <v>3.3439999999999999</v>
      </c>
      <c r="S12" s="58">
        <v>-2.6419999999999999</v>
      </c>
      <c r="T12" s="58">
        <v>-2.4329999999999998</v>
      </c>
      <c r="U12" s="82">
        <v>18.320121659017531</v>
      </c>
      <c r="V12" s="58">
        <v>28.332229266549149</v>
      </c>
      <c r="W12" s="58">
        <v>7.1218689644711605E-2</v>
      </c>
      <c r="X12" s="83">
        <v>8.7773117854503271E-2</v>
      </c>
      <c r="Y12" s="82">
        <v>0.39136073843224406</v>
      </c>
      <c r="Z12" s="58">
        <v>0.60524282390507578</v>
      </c>
      <c r="AA12" s="58">
        <v>1.5213981374305936E-3</v>
      </c>
      <c r="AB12" s="83">
        <v>1.8750395252495806E-3</v>
      </c>
      <c r="AC12" s="58">
        <v>3.3439999999999999</v>
      </c>
      <c r="AD12" s="59" t="s">
        <v>13</v>
      </c>
    </row>
    <row r="13" spans="1:30" x14ac:dyDescent="0.15">
      <c r="A13" s="38">
        <v>7</v>
      </c>
      <c r="B13" s="38">
        <v>-2.8889999999999998</v>
      </c>
      <c r="C13" s="38">
        <v>-2.9369999999999998</v>
      </c>
      <c r="D13" s="38">
        <v>2.3519999999999999</v>
      </c>
      <c r="E13" s="44">
        <v>3.4740000000000002</v>
      </c>
      <c r="F13" s="38">
        <v>0.39600000000000002</v>
      </c>
      <c r="G13" s="44">
        <v>-0.39600000000000002</v>
      </c>
      <c r="H13" s="44">
        <v>0.68200000000000005</v>
      </c>
      <c r="I13" s="38">
        <v>0.11600000000000001</v>
      </c>
      <c r="J13" s="38">
        <v>7.6999999999999999E-2</v>
      </c>
      <c r="K13" s="38">
        <v>-0.876</v>
      </c>
      <c r="L13" s="38">
        <v>-4.2000000000000003E-2</v>
      </c>
      <c r="M13" s="44">
        <v>-3.0000000000000001E-3</v>
      </c>
      <c r="N13" s="38">
        <v>1.9E-2</v>
      </c>
      <c r="O13" s="38">
        <v>2.5999999999999999E-2</v>
      </c>
      <c r="P13" s="56">
        <v>195</v>
      </c>
      <c r="Q13" s="57">
        <v>-2.38</v>
      </c>
      <c r="R13" s="58">
        <v>-1.8619999999999999</v>
      </c>
      <c r="S13" s="58">
        <v>2.052</v>
      </c>
      <c r="T13" s="60">
        <v>3.7570000000000001</v>
      </c>
      <c r="U13" s="82">
        <v>9.255057751034329E-2</v>
      </c>
      <c r="V13" s="58">
        <v>0.15536159624506229</v>
      </c>
      <c r="W13" s="58">
        <v>7.7834524546839807</v>
      </c>
      <c r="X13" s="83">
        <v>42.81977377562059</v>
      </c>
      <c r="Y13" s="82">
        <v>1.8200296082841287E-3</v>
      </c>
      <c r="Z13" s="58">
        <v>3.0552235627562306E-3</v>
      </c>
      <c r="AA13" s="58">
        <v>0.15306348488871876</v>
      </c>
      <c r="AB13" s="83">
        <v>0.84206126194024089</v>
      </c>
      <c r="AC13" s="58">
        <v>3.7570000000000001</v>
      </c>
      <c r="AD13" s="59" t="s">
        <v>15</v>
      </c>
    </row>
    <row r="14" spans="1:30" x14ac:dyDescent="0.15">
      <c r="A14" s="38">
        <v>8</v>
      </c>
      <c r="B14" s="38">
        <v>1.07</v>
      </c>
      <c r="C14" s="38">
        <v>0.36599999999999999</v>
      </c>
      <c r="D14" s="38">
        <v>-0.999</v>
      </c>
      <c r="E14" s="38">
        <v>-0.436</v>
      </c>
      <c r="F14" s="38">
        <v>0.312</v>
      </c>
      <c r="G14" s="38">
        <v>-0.312</v>
      </c>
      <c r="H14" s="38">
        <v>0.1</v>
      </c>
      <c r="I14" s="38">
        <v>5.3999999999999999E-2</v>
      </c>
      <c r="J14" s="38">
        <v>2.3E-2</v>
      </c>
      <c r="K14" s="38">
        <v>-0.17699999999999999</v>
      </c>
      <c r="L14" s="38">
        <v>-0.51500000000000001</v>
      </c>
      <c r="M14" s="38">
        <v>9.8000000000000004E-2</v>
      </c>
      <c r="N14" s="38">
        <v>0.154</v>
      </c>
      <c r="O14" s="38">
        <v>0.26300000000000001</v>
      </c>
      <c r="P14" s="56">
        <v>194</v>
      </c>
      <c r="Q14" s="57">
        <v>1.5340000000000003</v>
      </c>
      <c r="R14" s="58">
        <v>0.87599999999999989</v>
      </c>
      <c r="S14" s="58">
        <v>-1.1340000000000001</v>
      </c>
      <c r="T14" s="58">
        <v>-0.55000000000000004</v>
      </c>
      <c r="U14" s="82">
        <v>4.6366865243134123</v>
      </c>
      <c r="V14" s="58">
        <v>2.4012753690986242</v>
      </c>
      <c r="W14" s="58">
        <v>0.32174370422037013</v>
      </c>
      <c r="X14" s="83">
        <v>0.57694981038048665</v>
      </c>
      <c r="Y14" s="82">
        <v>0.58421164658757718</v>
      </c>
      <c r="Z14" s="58">
        <v>0.30255507460665132</v>
      </c>
      <c r="AA14" s="58">
        <v>4.0538953460866625E-2</v>
      </c>
      <c r="AB14" s="83">
        <v>7.2694325344904692E-2</v>
      </c>
      <c r="AC14" s="58">
        <v>1.5340000000000003</v>
      </c>
      <c r="AD14" s="59" t="s">
        <v>12</v>
      </c>
    </row>
    <row r="15" spans="1:30" x14ac:dyDescent="0.15">
      <c r="A15" s="38">
        <v>9</v>
      </c>
      <c r="B15" s="38">
        <v>-0.60799999999999998</v>
      </c>
      <c r="C15" s="38">
        <v>3.0459999999999998</v>
      </c>
      <c r="D15" s="38">
        <v>-1.6120000000000001</v>
      </c>
      <c r="E15" s="38">
        <v>-0.82599999999999996</v>
      </c>
      <c r="F15" s="38">
        <v>2.044</v>
      </c>
      <c r="G15" s="38">
        <v>-2.044</v>
      </c>
      <c r="H15" s="38">
        <v>0.28299999999999997</v>
      </c>
      <c r="I15" s="38">
        <v>-2E-3</v>
      </c>
      <c r="J15" s="38">
        <v>-8.8999999999999996E-2</v>
      </c>
      <c r="K15" s="38">
        <v>-0.192</v>
      </c>
      <c r="L15" s="38">
        <v>-0.30199999999999999</v>
      </c>
      <c r="M15" s="38">
        <v>-0.05</v>
      </c>
      <c r="N15" s="38">
        <v>0.13400000000000001</v>
      </c>
      <c r="O15" s="38">
        <v>0.218</v>
      </c>
      <c r="P15" s="56">
        <v>193</v>
      </c>
      <c r="Q15" s="57">
        <v>1.3839999999999999</v>
      </c>
      <c r="R15" s="58">
        <v>5.3230000000000004</v>
      </c>
      <c r="S15" s="58">
        <v>-3.6110000000000002</v>
      </c>
      <c r="T15" s="58">
        <v>-2.637</v>
      </c>
      <c r="U15" s="82">
        <v>3.9908330756591304</v>
      </c>
      <c r="V15" s="58">
        <v>204.99795428683365</v>
      </c>
      <c r="W15" s="58">
        <v>2.7024808540899975E-2</v>
      </c>
      <c r="X15" s="83">
        <v>7.1575674812134921E-2</v>
      </c>
      <c r="Y15" s="82">
        <v>1.9086914408254305E-2</v>
      </c>
      <c r="Z15" s="58">
        <v>0.98044151012098746</v>
      </c>
      <c r="AA15" s="58">
        <v>1.2925126101257048E-4</v>
      </c>
      <c r="AB15" s="83">
        <v>3.4232420974576256E-4</v>
      </c>
      <c r="AC15" s="58">
        <v>5.3230000000000004</v>
      </c>
      <c r="AD15" s="59" t="s">
        <v>13</v>
      </c>
    </row>
    <row r="16" spans="1:30" x14ac:dyDescent="0.15">
      <c r="A16" s="38">
        <v>10</v>
      </c>
      <c r="B16" s="38">
        <v>0.27300000000000002</v>
      </c>
      <c r="C16" s="38">
        <v>1.6279999999999999</v>
      </c>
      <c r="D16" s="38">
        <v>-1.655</v>
      </c>
      <c r="E16" s="38">
        <v>-0.246</v>
      </c>
      <c r="F16" s="38">
        <v>0.95099999999999996</v>
      </c>
      <c r="G16" s="38">
        <v>-0.95099999999999996</v>
      </c>
      <c r="H16" s="38">
        <v>2.3319999999999999</v>
      </c>
      <c r="I16" s="38">
        <v>1.526</v>
      </c>
      <c r="J16" s="38">
        <v>-0.44400000000000001</v>
      </c>
      <c r="K16" s="38">
        <v>-3.4140000000000001</v>
      </c>
      <c r="L16" s="38">
        <v>-8.3179999999999996</v>
      </c>
      <c r="M16" s="38">
        <v>-1.4850000000000001</v>
      </c>
      <c r="N16" s="38">
        <v>2.5910000000000002</v>
      </c>
      <c r="O16" s="38">
        <v>7.2119999999999997</v>
      </c>
      <c r="P16" s="56">
        <v>192</v>
      </c>
      <c r="Q16" s="57">
        <v>1.2649999999999999</v>
      </c>
      <c r="R16" s="58">
        <v>3.4259999999999993</v>
      </c>
      <c r="S16" s="58">
        <v>-0.45899999999999963</v>
      </c>
      <c r="T16" s="58">
        <v>-0.35000000000000031</v>
      </c>
      <c r="U16" s="82">
        <v>3.5430927361089815</v>
      </c>
      <c r="V16" s="58">
        <v>30.753382862798539</v>
      </c>
      <c r="W16" s="58">
        <v>0.63191524489949613</v>
      </c>
      <c r="X16" s="83">
        <v>0.70468808971871322</v>
      </c>
      <c r="Y16" s="82">
        <v>9.9432685643547569E-2</v>
      </c>
      <c r="Z16" s="58">
        <v>0.86305713071187673</v>
      </c>
      <c r="AA16" s="58">
        <v>1.7733950133199197E-2</v>
      </c>
      <c r="AB16" s="83">
        <v>1.9776233511376435E-2</v>
      </c>
      <c r="AC16" s="58">
        <v>3.4259999999999993</v>
      </c>
      <c r="AD16" s="59" t="s">
        <v>13</v>
      </c>
    </row>
    <row r="17" spans="1:30" x14ac:dyDescent="0.15">
      <c r="A17" s="38">
        <v>11</v>
      </c>
      <c r="B17" s="38">
        <v>-2.3969999999999998</v>
      </c>
      <c r="C17" s="38">
        <v>-2.7749999999999999</v>
      </c>
      <c r="D17" s="38">
        <v>2.641</v>
      </c>
      <c r="E17" s="38">
        <v>2.5310000000000001</v>
      </c>
      <c r="F17" s="38">
        <v>5.0000000000000001E-3</v>
      </c>
      <c r="G17" s="38">
        <v>-5.0000000000000001E-3</v>
      </c>
      <c r="H17" s="38">
        <v>9.6000000000000002E-2</v>
      </c>
      <c r="I17" s="38">
        <v>5.0000000000000001E-3</v>
      </c>
      <c r="J17" s="38">
        <v>-3.4000000000000002E-2</v>
      </c>
      <c r="K17" s="38">
        <v>-6.8000000000000005E-2</v>
      </c>
      <c r="L17" s="38">
        <v>-3.0000000000000001E-3</v>
      </c>
      <c r="M17" s="38">
        <v>0</v>
      </c>
      <c r="N17" s="38">
        <v>1E-3</v>
      </c>
      <c r="O17" s="38">
        <v>1E-3</v>
      </c>
      <c r="P17" s="56">
        <v>191</v>
      </c>
      <c r="Q17" s="57">
        <v>-2.387</v>
      </c>
      <c r="R17" s="58">
        <v>-2.6739999999999999</v>
      </c>
      <c r="S17" s="58">
        <v>2.6030000000000002</v>
      </c>
      <c r="T17" s="58">
        <v>2.6220000000000003</v>
      </c>
      <c r="U17" s="82">
        <v>9.1904985675357834E-2</v>
      </c>
      <c r="V17" s="58">
        <v>6.8975769687958779E-2</v>
      </c>
      <c r="W17" s="58">
        <v>13.504189896560144</v>
      </c>
      <c r="X17" s="83">
        <v>13.763222522018713</v>
      </c>
      <c r="Y17" s="82">
        <v>3.3507365949650395E-3</v>
      </c>
      <c r="Z17" s="58">
        <v>2.5147671147648424E-3</v>
      </c>
      <c r="AA17" s="58">
        <v>0.49234525134030549</v>
      </c>
      <c r="AB17" s="83">
        <v>0.50178924494996469</v>
      </c>
      <c r="AC17" s="58">
        <v>2.6220000000000003</v>
      </c>
      <c r="AD17" s="59" t="s">
        <v>15</v>
      </c>
    </row>
    <row r="18" spans="1:30" x14ac:dyDescent="0.15">
      <c r="A18" s="38">
        <v>12</v>
      </c>
      <c r="B18" s="38">
        <v>-2.7250000000000001</v>
      </c>
      <c r="C18" s="38">
        <v>-2.694</v>
      </c>
      <c r="D18" s="38">
        <v>2.3439999999999999</v>
      </c>
      <c r="E18" s="38">
        <v>3.0750000000000002</v>
      </c>
      <c r="F18" s="38">
        <v>5.1999999999999998E-2</v>
      </c>
      <c r="G18" s="38">
        <v>-5.1999999999999998E-2</v>
      </c>
      <c r="H18" s="38">
        <v>0.95599999999999996</v>
      </c>
      <c r="I18" s="38">
        <v>0.18099999999999999</v>
      </c>
      <c r="J18" s="38">
        <v>-0.29199999999999998</v>
      </c>
      <c r="K18" s="38">
        <v>-0.84499999999999997</v>
      </c>
      <c r="L18" s="38">
        <v>-2.3E-2</v>
      </c>
      <c r="M18" s="38">
        <v>-4.0000000000000001E-3</v>
      </c>
      <c r="N18" s="38">
        <v>7.0000000000000001E-3</v>
      </c>
      <c r="O18" s="38">
        <v>0.02</v>
      </c>
      <c r="P18" s="56">
        <v>190</v>
      </c>
      <c r="Q18" s="57">
        <v>-2.496</v>
      </c>
      <c r="R18" s="58">
        <v>-1.69</v>
      </c>
      <c r="S18" s="58">
        <v>2.0069999999999997</v>
      </c>
      <c r="T18" s="58">
        <v>3.9750000000000001</v>
      </c>
      <c r="U18" s="82">
        <v>8.2413996174832971E-2</v>
      </c>
      <c r="V18" s="58">
        <v>0.18451952399298926</v>
      </c>
      <c r="W18" s="58">
        <v>7.4409609466455429</v>
      </c>
      <c r="X18" s="83">
        <v>53.250116905735624</v>
      </c>
      <c r="Y18" s="82">
        <v>1.3519797368577904E-3</v>
      </c>
      <c r="Z18" s="58">
        <v>3.026993824737585E-3</v>
      </c>
      <c r="AA18" s="58">
        <v>0.12206698970492343</v>
      </c>
      <c r="AB18" s="83">
        <v>0.8735540367334812</v>
      </c>
      <c r="AC18" s="58">
        <v>3.9750000000000001</v>
      </c>
      <c r="AD18" s="59" t="s">
        <v>15</v>
      </c>
    </row>
    <row r="19" spans="1:30" x14ac:dyDescent="0.15">
      <c r="A19" s="38">
        <v>13</v>
      </c>
      <c r="B19" s="38">
        <v>-0.84399999999999997</v>
      </c>
      <c r="C19" s="38">
        <v>-0.72899999999999998</v>
      </c>
      <c r="D19" s="38">
        <v>0.66800000000000004</v>
      </c>
      <c r="E19" s="38">
        <v>0.90600000000000003</v>
      </c>
      <c r="F19" s="38">
        <v>1.0589999999999999</v>
      </c>
      <c r="G19" s="38">
        <v>-1.0589999999999999</v>
      </c>
      <c r="H19" s="38">
        <v>0.85</v>
      </c>
      <c r="I19" s="38">
        <v>-0.08</v>
      </c>
      <c r="J19" s="38">
        <v>-0.28499999999999998</v>
      </c>
      <c r="K19" s="38">
        <v>-0.48599999999999999</v>
      </c>
      <c r="L19" s="38">
        <v>-2.294</v>
      </c>
      <c r="M19" s="38">
        <v>0.253</v>
      </c>
      <c r="N19" s="38">
        <v>0.79600000000000004</v>
      </c>
      <c r="O19" s="38">
        <v>1.2450000000000001</v>
      </c>
      <c r="P19" s="56">
        <v>189</v>
      </c>
      <c r="Q19" s="57">
        <v>0.38799999999999996</v>
      </c>
      <c r="R19" s="58">
        <v>1.4329999999999998</v>
      </c>
      <c r="S19" s="58">
        <v>0.12000000000000011</v>
      </c>
      <c r="T19" s="58">
        <v>0.95000000000000007</v>
      </c>
      <c r="U19" s="82">
        <v>1.4740297842881416</v>
      </c>
      <c r="V19" s="58">
        <v>4.1912541124636364</v>
      </c>
      <c r="W19" s="58">
        <v>1.1274968515793757</v>
      </c>
      <c r="X19" s="83">
        <v>2.5857096593158464</v>
      </c>
      <c r="Y19" s="82">
        <v>0.15717132717715981</v>
      </c>
      <c r="Z19" s="58">
        <v>0.44690071965592532</v>
      </c>
      <c r="AA19" s="58">
        <v>0.1202215711240736</v>
      </c>
      <c r="AB19" s="83">
        <v>0.27570638204284131</v>
      </c>
      <c r="AC19" s="58">
        <v>1.4329999999999998</v>
      </c>
      <c r="AD19" s="59" t="s">
        <v>13</v>
      </c>
    </row>
    <row r="20" spans="1:30" x14ac:dyDescent="0.15">
      <c r="A20" s="38">
        <v>192</v>
      </c>
      <c r="B20" s="38">
        <v>-0.48299999999999998</v>
      </c>
      <c r="C20" s="38">
        <v>-2.383</v>
      </c>
      <c r="D20" s="38">
        <v>2.7989999999999999</v>
      </c>
      <c r="E20" s="38">
        <v>6.8000000000000005E-2</v>
      </c>
      <c r="F20" s="38">
        <v>7.3999999999999996E-2</v>
      </c>
      <c r="G20" s="38">
        <v>-7.3999999999999996E-2</v>
      </c>
      <c r="H20" s="38">
        <v>5.2999999999999999E-2</v>
      </c>
      <c r="I20" s="38">
        <v>5.0000000000000001E-3</v>
      </c>
      <c r="J20" s="38">
        <v>-5.0000000000000001E-3</v>
      </c>
      <c r="K20" s="38">
        <v>-5.2999999999999999E-2</v>
      </c>
      <c r="L20" s="38">
        <v>-7.9000000000000001E-2</v>
      </c>
      <c r="M20" s="38">
        <v>1.0999999999999999E-2</v>
      </c>
      <c r="N20" s="38">
        <v>2.5999999999999999E-2</v>
      </c>
      <c r="O20" s="38">
        <v>4.2000000000000003E-2</v>
      </c>
      <c r="P20" s="56">
        <v>10</v>
      </c>
      <c r="Q20" s="57">
        <v>-0.39299999999999996</v>
      </c>
      <c r="R20" s="58">
        <v>-2.2450000000000001</v>
      </c>
      <c r="S20" s="58">
        <v>2.746</v>
      </c>
      <c r="T20" s="58">
        <v>5.800000000000001E-2</v>
      </c>
      <c r="U20" s="82">
        <v>0.67502874758613318</v>
      </c>
      <c r="V20" s="58">
        <v>0.10592754037354536</v>
      </c>
      <c r="W20" s="58">
        <v>15.580186331018474</v>
      </c>
      <c r="X20" s="83">
        <v>1.0597149957102876</v>
      </c>
      <c r="Y20" s="82">
        <v>3.8748307489579671E-2</v>
      </c>
      <c r="Z20" s="58">
        <v>6.0805008982010326E-3</v>
      </c>
      <c r="AA20" s="58">
        <v>0.89434094897153626</v>
      </c>
      <c r="AB20" s="83">
        <v>6.0830242640682985E-2</v>
      </c>
      <c r="AC20" s="58">
        <v>2.746</v>
      </c>
      <c r="AD20" s="59" t="s">
        <v>14</v>
      </c>
    </row>
    <row r="21" spans="1:30" x14ac:dyDescent="0.15">
      <c r="A21" s="38">
        <v>193</v>
      </c>
      <c r="B21" s="38">
        <v>-3.0339999999999998</v>
      </c>
      <c r="C21" s="38">
        <v>-3.7629999999999999</v>
      </c>
      <c r="D21" s="38">
        <v>3.4489999999999998</v>
      </c>
      <c r="E21" s="38">
        <v>3.3490000000000002</v>
      </c>
      <c r="F21" s="38">
        <v>4.1000000000000002E-2</v>
      </c>
      <c r="G21" s="38">
        <v>-4.1000000000000002E-2</v>
      </c>
      <c r="H21" s="38">
        <v>1.8740000000000001</v>
      </c>
      <c r="I21" s="38">
        <v>-0.54100000000000004</v>
      </c>
      <c r="J21" s="38">
        <v>-0.57599999999999996</v>
      </c>
      <c r="K21" s="38">
        <v>-0.75700000000000001</v>
      </c>
      <c r="L21" s="38">
        <v>-1.2999999999999999E-2</v>
      </c>
      <c r="M21" s="38">
        <v>1E-3</v>
      </c>
      <c r="N21" s="38">
        <v>4.0000000000000001E-3</v>
      </c>
      <c r="O21" s="38">
        <v>8.0000000000000002E-3</v>
      </c>
      <c r="P21" s="56">
        <v>9</v>
      </c>
      <c r="Q21" s="57">
        <v>-3.5329999999999999</v>
      </c>
      <c r="R21" s="58">
        <v>-1.847</v>
      </c>
      <c r="S21" s="58">
        <v>2.8359999999999999</v>
      </c>
      <c r="T21" s="58">
        <v>5.1830000000000007</v>
      </c>
      <c r="U21" s="82">
        <v>2.9217132859787758E-2</v>
      </c>
      <c r="V21" s="58">
        <v>0.15770958608791516</v>
      </c>
      <c r="W21" s="58">
        <v>17.047439218735846</v>
      </c>
      <c r="X21" s="83">
        <v>178.21665979916682</v>
      </c>
      <c r="Y21" s="82">
        <v>1.4948569724635195E-4</v>
      </c>
      <c r="Z21" s="58">
        <v>8.0690078495802224E-4</v>
      </c>
      <c r="AA21" s="58">
        <v>8.7221027131819853E-2</v>
      </c>
      <c r="AB21" s="83">
        <v>0.9118225863859758</v>
      </c>
      <c r="AC21" s="58">
        <v>5.1830000000000007</v>
      </c>
      <c r="AD21" s="59" t="s">
        <v>15</v>
      </c>
    </row>
    <row r="22" spans="1:30" x14ac:dyDescent="0.15">
      <c r="A22" s="38">
        <v>194</v>
      </c>
      <c r="B22" s="38">
        <v>0.74299999999999999</v>
      </c>
      <c r="C22" s="38">
        <v>-1.8380000000000001</v>
      </c>
      <c r="D22" s="38">
        <v>1.8120000000000001</v>
      </c>
      <c r="E22" s="38">
        <v>-0.71699999999999997</v>
      </c>
      <c r="F22" s="38">
        <v>1.4999999999999999E-2</v>
      </c>
      <c r="G22" s="38">
        <v>-1.4999999999999999E-2</v>
      </c>
      <c r="H22" s="38">
        <v>0.02</v>
      </c>
      <c r="I22" s="38">
        <v>0.01</v>
      </c>
      <c r="J22" s="38">
        <v>-1.0999999999999999E-2</v>
      </c>
      <c r="K22" s="38">
        <v>-1.9E-2</v>
      </c>
      <c r="L22" s="38">
        <v>-0.02</v>
      </c>
      <c r="M22" s="38">
        <v>5.0000000000000001E-3</v>
      </c>
      <c r="N22" s="38">
        <v>7.0000000000000001E-3</v>
      </c>
      <c r="O22" s="38">
        <v>8.0000000000000002E-3</v>
      </c>
      <c r="P22" s="56">
        <v>8</v>
      </c>
      <c r="Q22" s="57">
        <v>0.77300000000000002</v>
      </c>
      <c r="R22" s="58">
        <v>-1.7980000000000003</v>
      </c>
      <c r="S22" s="58">
        <v>1.7930000000000001</v>
      </c>
      <c r="T22" s="58">
        <v>-0.70699999999999996</v>
      </c>
      <c r="U22" s="82">
        <v>2.1662552812206535</v>
      </c>
      <c r="V22" s="58">
        <v>0.16562981681631486</v>
      </c>
      <c r="W22" s="58">
        <v>6.0074478032911252</v>
      </c>
      <c r="X22" s="83">
        <v>0.49312134466629576</v>
      </c>
      <c r="Y22" s="82">
        <v>0.24526085512450552</v>
      </c>
      <c r="Z22" s="58">
        <v>1.8752411527229788E-2</v>
      </c>
      <c r="AA22" s="58">
        <v>0.68015611923668506</v>
      </c>
      <c r="AB22" s="83">
        <v>5.5830614111579628E-2</v>
      </c>
      <c r="AC22" s="58">
        <v>1.7930000000000001</v>
      </c>
      <c r="AD22" s="59" t="s">
        <v>14</v>
      </c>
    </row>
    <row r="23" spans="1:30" x14ac:dyDescent="0.15">
      <c r="A23" s="38">
        <v>195</v>
      </c>
      <c r="B23" s="38">
        <v>-0.20599999999999999</v>
      </c>
      <c r="C23" s="38">
        <v>-0.33300000000000002</v>
      </c>
      <c r="D23" s="38">
        <v>0.46700000000000003</v>
      </c>
      <c r="E23" s="38">
        <v>7.0999999999999994E-2</v>
      </c>
      <c r="F23" s="38">
        <v>3.2650000000000001</v>
      </c>
      <c r="G23" s="38">
        <v>-3.2650000000000001</v>
      </c>
      <c r="H23" s="38">
        <v>1.302</v>
      </c>
      <c r="I23" s="38">
        <v>-0.313</v>
      </c>
      <c r="J23" s="38">
        <v>-0.47</v>
      </c>
      <c r="K23" s="38">
        <v>-0.51900000000000002</v>
      </c>
      <c r="L23" s="38">
        <v>-0.189</v>
      </c>
      <c r="M23" s="38">
        <v>-7.6999999999999999E-2</v>
      </c>
      <c r="N23" s="38">
        <v>5.3999999999999999E-2</v>
      </c>
      <c r="O23" s="38">
        <v>0.21199999999999999</v>
      </c>
      <c r="P23" s="56">
        <v>7</v>
      </c>
      <c r="Q23" s="57">
        <v>2.669</v>
      </c>
      <c r="R23" s="58">
        <v>4.157</v>
      </c>
      <c r="S23" s="58">
        <v>-3.214</v>
      </c>
      <c r="T23" s="58">
        <v>-1.9689999999999999</v>
      </c>
      <c r="U23" s="82">
        <v>14.425536441188616</v>
      </c>
      <c r="V23" s="58">
        <v>63.879596065882779</v>
      </c>
      <c r="W23" s="58">
        <v>4.0195509241808786E-2</v>
      </c>
      <c r="X23" s="83">
        <v>0.13959638282294273</v>
      </c>
      <c r="Y23" s="82">
        <v>0.18380009347817364</v>
      </c>
      <c r="Z23" s="58">
        <v>0.8139091240124311</v>
      </c>
      <c r="AA23" s="58">
        <v>5.1214305867702662E-4</v>
      </c>
      <c r="AB23" s="83">
        <v>1.7786394507182479E-3</v>
      </c>
      <c r="AC23" s="58">
        <v>4.157</v>
      </c>
      <c r="AD23" s="59" t="s">
        <v>13</v>
      </c>
    </row>
    <row r="24" spans="1:30" x14ac:dyDescent="0.15">
      <c r="A24" s="38">
        <v>196</v>
      </c>
      <c r="B24" s="38">
        <v>2.7480000000000002</v>
      </c>
      <c r="C24" s="38">
        <v>-0.75</v>
      </c>
      <c r="D24" s="38">
        <v>-0.34100000000000003</v>
      </c>
      <c r="E24" s="38">
        <v>-1.657</v>
      </c>
      <c r="F24" s="38">
        <v>0.42</v>
      </c>
      <c r="G24" s="38">
        <v>-0.42</v>
      </c>
      <c r="H24" s="38">
        <v>0.223</v>
      </c>
      <c r="I24" s="38">
        <v>6.0000000000000001E-3</v>
      </c>
      <c r="J24" s="38">
        <v>-4.5999999999999999E-2</v>
      </c>
      <c r="K24" s="38">
        <v>-0.183</v>
      </c>
      <c r="L24" s="38">
        <v>-2.3319999999999999</v>
      </c>
      <c r="M24" s="38">
        <v>0.67400000000000004</v>
      </c>
      <c r="N24" s="38">
        <v>0.78800000000000003</v>
      </c>
      <c r="O24" s="38">
        <v>0.871</v>
      </c>
      <c r="P24" s="56">
        <v>6</v>
      </c>
      <c r="Q24" s="57">
        <v>3.8479999999999999</v>
      </c>
      <c r="R24" s="58">
        <v>0.56700000000000006</v>
      </c>
      <c r="S24" s="58">
        <v>-1.9000000000000017E-2</v>
      </c>
      <c r="T24" s="58">
        <v>-1.1799999999999997</v>
      </c>
      <c r="U24" s="82">
        <v>46.899171028616479</v>
      </c>
      <c r="V24" s="58">
        <v>1.7629701995299281</v>
      </c>
      <c r="W24" s="58">
        <v>0.981179362242806</v>
      </c>
      <c r="X24" s="83">
        <v>0.30727873860113131</v>
      </c>
      <c r="Y24" s="82">
        <v>0.93891107731708667</v>
      </c>
      <c r="Z24" s="58">
        <v>3.5294275208160211E-2</v>
      </c>
      <c r="AA24" s="58">
        <v>1.9642994787318773E-2</v>
      </c>
      <c r="AB24" s="83">
        <v>6.1516526874341778E-3</v>
      </c>
      <c r="AC24" s="58">
        <v>3.8479999999999999</v>
      </c>
      <c r="AD24" s="59" t="s">
        <v>12</v>
      </c>
    </row>
    <row r="25" spans="1:30" x14ac:dyDescent="0.15">
      <c r="A25" s="38">
        <v>197</v>
      </c>
      <c r="B25" s="38">
        <v>-1.411</v>
      </c>
      <c r="C25" s="38">
        <v>-1.911</v>
      </c>
      <c r="D25" s="38">
        <v>1.173</v>
      </c>
      <c r="E25" s="38">
        <v>2.149</v>
      </c>
      <c r="F25" s="38">
        <v>3.5000000000000003E-2</v>
      </c>
      <c r="G25" s="38">
        <v>-3.5000000000000003E-2</v>
      </c>
      <c r="H25" s="38">
        <v>2.1539999999999999</v>
      </c>
      <c r="I25" s="38">
        <v>1.905</v>
      </c>
      <c r="J25" s="38">
        <v>-1.079</v>
      </c>
      <c r="K25" s="38">
        <v>-2.9790000000000001</v>
      </c>
      <c r="L25" s="38">
        <v>-5.6529999999999996</v>
      </c>
      <c r="M25" s="38">
        <v>0.58299999999999996</v>
      </c>
      <c r="N25" s="38">
        <v>1.73</v>
      </c>
      <c r="O25" s="38">
        <v>3.34</v>
      </c>
      <c r="P25" s="56">
        <v>5</v>
      </c>
      <c r="Q25" s="57">
        <v>1.1119999999999999</v>
      </c>
      <c r="R25" s="58">
        <v>0.86099999999999977</v>
      </c>
      <c r="S25" s="58">
        <v>1.7890000000000001</v>
      </c>
      <c r="T25" s="58">
        <v>4.851</v>
      </c>
      <c r="U25" s="82">
        <v>3.0404331839891703</v>
      </c>
      <c r="V25" s="58">
        <v>2.3655250363738056</v>
      </c>
      <c r="W25" s="58">
        <v>5.9834660076449717</v>
      </c>
      <c r="X25" s="83">
        <v>127.8681941273652</v>
      </c>
      <c r="Y25" s="82">
        <v>2.1833155125705606E-2</v>
      </c>
      <c r="Z25" s="58">
        <v>1.6986683129516077E-2</v>
      </c>
      <c r="AA25" s="58">
        <v>4.2966884528900205E-2</v>
      </c>
      <c r="AB25" s="83">
        <v>0.91821327721587809</v>
      </c>
      <c r="AC25" s="58">
        <v>4.851</v>
      </c>
      <c r="AD25" s="59" t="s">
        <v>15</v>
      </c>
    </row>
    <row r="26" spans="1:30" x14ac:dyDescent="0.15">
      <c r="A26" s="38">
        <v>198</v>
      </c>
      <c r="B26" s="38">
        <v>8.0000000000000002E-3</v>
      </c>
      <c r="C26" s="38">
        <v>-0.41099999999999998</v>
      </c>
      <c r="D26" s="38">
        <v>-0.23300000000000001</v>
      </c>
      <c r="E26" s="38">
        <v>0.63600000000000001</v>
      </c>
      <c r="F26" s="38">
        <v>6.0999999999999999E-2</v>
      </c>
      <c r="G26" s="38">
        <v>-6.0999999999999999E-2</v>
      </c>
      <c r="H26" s="38">
        <v>1.4999999999999999E-2</v>
      </c>
      <c r="I26" s="38">
        <v>6.0000000000000001E-3</v>
      </c>
      <c r="J26" s="38">
        <v>5.0000000000000001E-3</v>
      </c>
      <c r="K26" s="38">
        <v>-2.5999999999999999E-2</v>
      </c>
      <c r="L26" s="38">
        <v>-0.14099999999999999</v>
      </c>
      <c r="M26" s="38">
        <v>4.1000000000000002E-2</v>
      </c>
      <c r="N26" s="38">
        <v>4.8000000000000001E-2</v>
      </c>
      <c r="O26" s="38">
        <v>5.1999999999999998E-2</v>
      </c>
      <c r="P26" s="56">
        <v>4</v>
      </c>
      <c r="Q26" s="57">
        <v>0.11600000000000002</v>
      </c>
      <c r="R26" s="58">
        <v>-0.29399999999999998</v>
      </c>
      <c r="S26" s="58">
        <v>-0.24100000000000005</v>
      </c>
      <c r="T26" s="58">
        <v>0.63100000000000001</v>
      </c>
      <c r="U26" s="82">
        <v>1.1229958721332547</v>
      </c>
      <c r="V26" s="58">
        <v>0.74527649144328867</v>
      </c>
      <c r="W26" s="58">
        <v>0.78584162638834543</v>
      </c>
      <c r="X26" s="83">
        <v>1.8794891289619104</v>
      </c>
      <c r="Y26" s="82">
        <v>0.24770493637720367</v>
      </c>
      <c r="Z26" s="58">
        <v>0.1643894429867323</v>
      </c>
      <c r="AA26" s="58">
        <v>0.17333710202986871</v>
      </c>
      <c r="AB26" s="83">
        <v>0.41456851860619554</v>
      </c>
      <c r="AC26" s="58">
        <v>0.63100000000000001</v>
      </c>
      <c r="AD26" s="59" t="s">
        <v>15</v>
      </c>
    </row>
    <row r="27" spans="1:30" x14ac:dyDescent="0.15">
      <c r="A27" s="38">
        <v>199</v>
      </c>
      <c r="B27" s="38">
        <v>-0.28499999999999998</v>
      </c>
      <c r="C27" s="38">
        <v>8.3000000000000004E-2</v>
      </c>
      <c r="D27" s="38">
        <v>0.247</v>
      </c>
      <c r="E27" s="38">
        <v>-4.4999999999999998E-2</v>
      </c>
      <c r="F27" s="38">
        <v>0.27400000000000002</v>
      </c>
      <c r="G27" s="38">
        <v>-0.27400000000000002</v>
      </c>
      <c r="H27" s="38">
        <v>0.40699999999999997</v>
      </c>
      <c r="I27" s="38">
        <v>0.13200000000000001</v>
      </c>
      <c r="J27" s="38">
        <v>-0.20799999999999999</v>
      </c>
      <c r="K27" s="38">
        <v>-0.33200000000000002</v>
      </c>
      <c r="L27" s="38">
        <v>-4.8000000000000001E-2</v>
      </c>
      <c r="M27" s="38">
        <v>-5.0000000000000001E-3</v>
      </c>
      <c r="N27" s="38">
        <v>2.5000000000000001E-2</v>
      </c>
      <c r="O27" s="38">
        <v>2.9000000000000001E-2</v>
      </c>
      <c r="P27" s="56">
        <v>3</v>
      </c>
      <c r="Q27" s="57">
        <v>0.11600000000000005</v>
      </c>
      <c r="R27" s="58">
        <v>0.75900000000000001</v>
      </c>
      <c r="S27" s="58">
        <v>-0.21000000000000002</v>
      </c>
      <c r="T27" s="58">
        <v>8.2999999999999963E-2</v>
      </c>
      <c r="U27" s="82">
        <v>1.1229958721332547</v>
      </c>
      <c r="V27" s="58">
        <v>2.1361390130581417</v>
      </c>
      <c r="W27" s="58">
        <v>0.81058424597018708</v>
      </c>
      <c r="X27" s="83">
        <v>1.0865418085482381</v>
      </c>
      <c r="Y27" s="82">
        <v>0.21779267676015901</v>
      </c>
      <c r="Z27" s="58">
        <v>0.41428062660815557</v>
      </c>
      <c r="AA27" s="58">
        <v>0.15720388387012166</v>
      </c>
      <c r="AB27" s="83">
        <v>0.2107228127615639</v>
      </c>
      <c r="AC27" s="58">
        <v>0.75900000000000001</v>
      </c>
      <c r="AD27" s="59" t="s">
        <v>13</v>
      </c>
    </row>
    <row r="28" spans="1:30" x14ac:dyDescent="0.15">
      <c r="A28" s="38">
        <v>200</v>
      </c>
      <c r="B28" s="38">
        <v>2.1480000000000001</v>
      </c>
      <c r="C28" s="38">
        <v>2.5920000000000001</v>
      </c>
      <c r="D28" s="38">
        <v>-2.246</v>
      </c>
      <c r="E28" s="38">
        <v>-2.4929999999999999</v>
      </c>
      <c r="F28" s="38">
        <v>0.52700000000000002</v>
      </c>
      <c r="G28" s="38">
        <v>-0.52700000000000002</v>
      </c>
      <c r="H28" s="38">
        <v>0.29099999999999998</v>
      </c>
      <c r="I28" s="38">
        <v>0.17399999999999999</v>
      </c>
      <c r="J28" s="38">
        <v>-7.8E-2</v>
      </c>
      <c r="K28" s="38">
        <v>-0.38600000000000001</v>
      </c>
      <c r="L28" s="38">
        <v>-4.7629999999999999</v>
      </c>
      <c r="M28" s="38">
        <v>-0.32500000000000001</v>
      </c>
      <c r="N28" s="38">
        <v>2.0209999999999999</v>
      </c>
      <c r="O28" s="38">
        <v>3.0670000000000002</v>
      </c>
      <c r="P28" s="56">
        <v>2</v>
      </c>
      <c r="Q28" s="57">
        <v>2.524</v>
      </c>
      <c r="R28" s="58">
        <v>3.085</v>
      </c>
      <c r="S28" s="58">
        <v>-0.83000000000000007</v>
      </c>
      <c r="T28" s="58">
        <v>-3.0540000000000003</v>
      </c>
      <c r="U28" s="86">
        <v>12.478410611709538</v>
      </c>
      <c r="V28" s="87">
        <v>21.867466842075256</v>
      </c>
      <c r="W28" s="87">
        <v>0.43604928632153556</v>
      </c>
      <c r="X28" s="88">
        <v>4.7169867060314369E-2</v>
      </c>
      <c r="Y28" s="86">
        <v>0.35827546009740335</v>
      </c>
      <c r="Z28" s="87">
        <v>0.62785053223504161</v>
      </c>
      <c r="AA28" s="87">
        <v>1.2519684080229961E-2</v>
      </c>
      <c r="AB28" s="88">
        <v>1.3543235873252142E-3</v>
      </c>
      <c r="AC28" s="58">
        <v>3.085</v>
      </c>
      <c r="AD28" s="59" t="s">
        <v>13</v>
      </c>
    </row>
    <row r="29" spans="1:30" x14ac:dyDescent="0.15">
      <c r="Q29" s="48" t="s">
        <v>31</v>
      </c>
      <c r="R29" s="55" t="s">
        <v>32</v>
      </c>
      <c r="S29" s="55" t="s">
        <v>33</v>
      </c>
      <c r="T29" s="49" t="s">
        <v>34</v>
      </c>
      <c r="U29" s="57"/>
      <c r="V29" s="58"/>
      <c r="W29" s="58"/>
      <c r="X29" s="58"/>
      <c r="Y29" s="64">
        <v>0.15143189080069891</v>
      </c>
      <c r="Z29" s="64">
        <v>0.22811484735530296</v>
      </c>
      <c r="AA29" s="64">
        <v>0.26160271358305492</v>
      </c>
      <c r="AB29" s="65">
        <v>0.3588505482609432</v>
      </c>
      <c r="AC29" s="57"/>
      <c r="AD29" s="59"/>
    </row>
    <row r="30" spans="1:30" ht="12" thickBot="1" x14ac:dyDescent="0.2">
      <c r="Q30" s="66"/>
      <c r="R30" s="67"/>
      <c r="S30" s="67"/>
      <c r="T30" s="68"/>
      <c r="U30" s="66"/>
      <c r="V30" s="67"/>
      <c r="W30" s="67"/>
      <c r="X30" s="67"/>
      <c r="Y30" s="67" t="s">
        <v>19</v>
      </c>
      <c r="Z30" s="67"/>
      <c r="AA30" s="67"/>
      <c r="AB30" s="68"/>
      <c r="AC30" s="66"/>
      <c r="AD30" s="68"/>
    </row>
    <row r="31" spans="1:30" ht="12" thickTop="1" x14ac:dyDescent="0.15">
      <c r="AC31" s="38" t="s">
        <v>158</v>
      </c>
    </row>
    <row r="32" spans="1:30" x14ac:dyDescent="0.15">
      <c r="Q32" s="38" t="s">
        <v>152</v>
      </c>
      <c r="Y32" s="38" t="s">
        <v>156</v>
      </c>
    </row>
    <row r="33" spans="17:35" x14ac:dyDescent="0.15">
      <c r="Q33" s="38" t="s">
        <v>153</v>
      </c>
      <c r="Y33" s="38" t="s">
        <v>157</v>
      </c>
      <c r="AC33" s="69" t="s">
        <v>17</v>
      </c>
      <c r="AD33" s="70"/>
      <c r="AH33" s="71"/>
      <c r="AI33" s="71"/>
    </row>
    <row r="34" spans="17:35" x14ac:dyDescent="0.15">
      <c r="U34" s="38" t="s">
        <v>154</v>
      </c>
      <c r="AC34" s="69" t="s">
        <v>10</v>
      </c>
      <c r="AD34" s="70" t="s">
        <v>18</v>
      </c>
      <c r="AH34" s="71"/>
      <c r="AI34" s="71"/>
    </row>
    <row r="35" spans="17:35" x14ac:dyDescent="0.15">
      <c r="U35" s="38" t="s">
        <v>155</v>
      </c>
      <c r="AC35" s="69" t="s">
        <v>12</v>
      </c>
      <c r="AD35" s="72">
        <v>17</v>
      </c>
      <c r="AE35" s="73">
        <v>8.5000000000000006E-2</v>
      </c>
      <c r="AH35" s="71"/>
      <c r="AI35" s="71"/>
    </row>
    <row r="36" spans="17:35" x14ac:dyDescent="0.15">
      <c r="AC36" s="74" t="s">
        <v>13</v>
      </c>
      <c r="AD36" s="75">
        <v>58</v>
      </c>
      <c r="AE36" s="73">
        <v>0.28999999999999998</v>
      </c>
      <c r="AH36" s="71"/>
      <c r="AI36" s="71"/>
    </row>
    <row r="37" spans="17:35" x14ac:dyDescent="0.15">
      <c r="AC37" s="74" t="s">
        <v>14</v>
      </c>
      <c r="AD37" s="75">
        <v>40</v>
      </c>
      <c r="AE37" s="73">
        <v>0.2</v>
      </c>
      <c r="AH37" s="71"/>
      <c r="AI37" s="71"/>
    </row>
    <row r="38" spans="17:35" x14ac:dyDescent="0.15">
      <c r="AC38" s="74" t="s">
        <v>15</v>
      </c>
      <c r="AD38" s="75">
        <v>85</v>
      </c>
      <c r="AE38" s="73">
        <v>0.42499999999999999</v>
      </c>
      <c r="AH38" s="71"/>
      <c r="AI38" s="71"/>
    </row>
    <row r="39" spans="17:35" x14ac:dyDescent="0.15">
      <c r="AC39" s="76" t="s">
        <v>16</v>
      </c>
      <c r="AD39" s="77">
        <v>200</v>
      </c>
      <c r="AH39" s="71"/>
      <c r="AI39" s="71"/>
    </row>
    <row r="40" spans="17:35" x14ac:dyDescent="0.15">
      <c r="AC40" s="71"/>
      <c r="AD40" s="71"/>
      <c r="AH40" s="71"/>
      <c r="AI40" s="71"/>
    </row>
    <row r="41" spans="17:35" x14ac:dyDescent="0.15">
      <c r="AC41" s="71"/>
      <c r="AD41" s="71"/>
      <c r="AE41" s="71"/>
      <c r="AF41" s="71"/>
      <c r="AG41" s="71"/>
      <c r="AH41" s="71"/>
      <c r="AI41" s="71"/>
    </row>
    <row r="42" spans="17:35" x14ac:dyDescent="0.15">
      <c r="AC42" s="71"/>
      <c r="AD42" s="71"/>
      <c r="AE42" s="71"/>
      <c r="AF42" s="71"/>
      <c r="AG42" s="71"/>
      <c r="AH42" s="71"/>
      <c r="AI42" s="71"/>
    </row>
    <row r="43" spans="17:35" x14ac:dyDescent="0.15">
      <c r="AC43" s="71"/>
      <c r="AD43" s="71"/>
      <c r="AE43" s="71"/>
      <c r="AF43" s="71"/>
      <c r="AG43" s="71"/>
      <c r="AH43" s="71"/>
      <c r="AI43" s="71"/>
    </row>
    <row r="44" spans="17:35" x14ac:dyDescent="0.15">
      <c r="AC44" s="71"/>
      <c r="AD44" s="71"/>
      <c r="AE44" s="71"/>
      <c r="AF44" s="71"/>
      <c r="AG44" s="71"/>
      <c r="AH44" s="71"/>
      <c r="AI44" s="71"/>
    </row>
    <row r="45" spans="17:35" x14ac:dyDescent="0.15">
      <c r="AC45" s="71"/>
      <c r="AD45" s="71"/>
      <c r="AE45" s="71"/>
      <c r="AF45" s="71"/>
      <c r="AG45" s="71"/>
      <c r="AH45" s="71"/>
      <c r="AI45" s="71"/>
    </row>
    <row r="46" spans="17:35" x14ac:dyDescent="0.15">
      <c r="AC46" s="71"/>
      <c r="AD46" s="71"/>
      <c r="AE46" s="71"/>
      <c r="AF46" s="71"/>
      <c r="AG46" s="71"/>
      <c r="AH46" s="71"/>
      <c r="AI46" s="71"/>
    </row>
  </sheetData>
  <mergeCells count="10">
    <mergeCell ref="AC2:AD2"/>
    <mergeCell ref="Q3:T3"/>
    <mergeCell ref="U3:X3"/>
    <mergeCell ref="Y3:AB3"/>
    <mergeCell ref="B1:E1"/>
    <mergeCell ref="F1:G1"/>
    <mergeCell ref="H1:K1"/>
    <mergeCell ref="L1:O1"/>
    <mergeCell ref="Q2:T2"/>
    <mergeCell ref="U2:AB2"/>
  </mergeCells>
  <phoneticPr fontId="9"/>
  <pageMargins left="0.25" right="0.25" top="0.75" bottom="0.75" header="0.3" footer="0.3"/>
  <pageSetup paperSize="9" orientation="landscape" r:id="rId1"/>
  <headerFooter alignWithMargins="0">
    <oddFooter>&amp;P ページ</oddFooter>
  </headerFooter>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シミュレーションの計算の仕方</vt:lpstr>
      <vt:lpstr>印刷用</vt:lpstr>
    </vt:vector>
  </TitlesOfParts>
  <Manager>MT</Manager>
  <Company>Marketing Technology, co., ltd. http://m-te.com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 SIMULATION</dc:title>
  <dc:subject>個別効用値からシェアを算出する</dc:subject>
  <dc:creator>TAMURA</dc:creator>
  <cp:lastModifiedBy>JunTamuraHome2019</cp:lastModifiedBy>
  <cp:lastPrinted>2013-11-07T03:50:37Z</cp:lastPrinted>
  <dcterms:created xsi:type="dcterms:W3CDTF">2006-05-31T01:05:10Z</dcterms:created>
  <dcterms:modified xsi:type="dcterms:W3CDTF">2020-06-24T07:19:34Z</dcterms:modified>
</cp:coreProperties>
</file>